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P:\Organización y Métodos\OAP JULIANA GONZALEZ\0. SUPERVISION DE CONTRATOS\LUZ ADRIANA SANTANA\0. CUENTAS\AÑO 2026\4. ABRIL\Evidencias\0. PLANTILLAS INFORMES DE GESTIÓN Q1 2026\Versión 1.2\"/>
    </mc:Choice>
  </mc:AlternateContent>
  <xr:revisionPtr revIDLastSave="0" documentId="13_ncr:1_{393EE645-BED3-462D-A7A5-CE7E1ABA5B2C}" xr6:coauthVersionLast="47" xr6:coauthVersionMax="47" xr10:uidLastSave="{00000000-0000-0000-0000-000000000000}"/>
  <bookViews>
    <workbookView showSheetTabs="0" xWindow="-120" yWindow="-120" windowWidth="29040" windowHeight="15720" xr2:uid="{36049F9A-9556-40B0-ACC6-3FCFCED30429}"/>
  </bookViews>
  <sheets>
    <sheet name="Mapa de Procesos" sheetId="25" r:id="rId1"/>
    <sheet name="Listas" sheetId="13" state="hidden" r:id="rId2"/>
    <sheet name="1. DE" sheetId="37" r:id="rId3"/>
    <sheet name="2. CP" sheetId="36" r:id="rId4"/>
    <sheet name="3. DH" sheetId="35" r:id="rId5"/>
    <sheet name="4. PC" sheetId="34" r:id="rId6"/>
    <sheet name="5. VA" sheetId="33" r:id="rId7"/>
    <sheet name="6. SC" sheetId="31" r:id="rId8"/>
    <sheet name="7. TH" sheetId="27" r:id="rId9"/>
    <sheet name="8. AF" sheetId="30" r:id="rId10"/>
    <sheet name="9. GL" sheetId="29" r:id="rId11"/>
    <sheet name="10.TI" sheetId="28" r:id="rId12"/>
    <sheet name="11. ES" sheetId="23" r:id="rId13"/>
    <sheet name="PLANTILLA" sheetId="32" state="hidden" r:id="rId14"/>
  </sheets>
  <definedNames>
    <definedName name="_xlnm._FilterDatabase" localSheetId="2" hidden="1">'1. DE'!$J$14:$J$35</definedName>
    <definedName name="_xlnm._FilterDatabase" localSheetId="11" hidden="1">'10.TI'!$J$14:$J$32</definedName>
    <definedName name="_xlnm._FilterDatabase" localSheetId="3" hidden="1">'2. CP'!$J$14:$J$25</definedName>
    <definedName name="_xlnm._FilterDatabase" localSheetId="4" hidden="1">'3. DH'!$J$14:$J$38</definedName>
    <definedName name="_xlnm._FilterDatabase" localSheetId="8" hidden="1">'7. TH'!$J$14:$J$33</definedName>
    <definedName name="_xlnm._FilterDatabase" localSheetId="9" hidden="1">'8. AF'!$J$14:$J$37</definedName>
    <definedName name="_xlnm._FilterDatabase" localSheetId="10" hidden="1">'9. GL'!$J$14:$J$30</definedName>
    <definedName name="_xlnm.Print_Area" localSheetId="2">'1. DE'!$B$1:$I$35</definedName>
    <definedName name="_xlnm.Print_Area" localSheetId="11">'10.TI'!$B$1:$I$32</definedName>
    <definedName name="_xlnm.Print_Area" localSheetId="12">'11. ES'!$B$1:$I$32</definedName>
    <definedName name="_xlnm.Print_Area" localSheetId="3">'2. CP'!$B$1:$I$25</definedName>
    <definedName name="_xlnm.Print_Area" localSheetId="4">'3. DH'!$B$1:$I$38</definedName>
    <definedName name="_xlnm.Print_Area" localSheetId="5">'4. PC'!$B$1:$I$31</definedName>
    <definedName name="_xlnm.Print_Area" localSheetId="6">'5. VA'!$B$1:$I$28</definedName>
    <definedName name="_xlnm.Print_Area" localSheetId="7">'6. SC'!$B$1:$I$28</definedName>
    <definedName name="_xlnm.Print_Area" localSheetId="8">'7. TH'!$B$1:$I$32</definedName>
    <definedName name="_xlnm.Print_Area" localSheetId="9">'8. AF'!$B$1:$I$37</definedName>
    <definedName name="_xlnm.Print_Area" localSheetId="10">'9. GL'!$B$1:$I$30</definedName>
    <definedName name="_xlnm.Print_Area" localSheetId="13">PLANTILLA!$B$1:$I$41</definedName>
    <definedName name="_xlnm.Print_Titles" localSheetId="2">'1. DE'!$1:$16</definedName>
    <definedName name="_xlnm.Print_Titles" localSheetId="11">'10.TI'!$1:$16</definedName>
    <definedName name="_xlnm.Print_Titles" localSheetId="12">'11. ES'!$1:$16</definedName>
    <definedName name="_xlnm.Print_Titles" localSheetId="3">'2. CP'!$1:$16</definedName>
    <definedName name="_xlnm.Print_Titles" localSheetId="4">'3. DH'!$1:$16</definedName>
    <definedName name="_xlnm.Print_Titles" localSheetId="5">'4. PC'!$1:$16</definedName>
    <definedName name="_xlnm.Print_Titles" localSheetId="6">'5. VA'!$1:$16</definedName>
    <definedName name="_xlnm.Print_Titles" localSheetId="7">'6. SC'!$1:$16</definedName>
    <definedName name="_xlnm.Print_Titles" localSheetId="8">'7. TH'!$1:$16</definedName>
    <definedName name="_xlnm.Print_Titles" localSheetId="9">'8. AF'!$1:$16</definedName>
    <definedName name="_xlnm.Print_Titles" localSheetId="10">'9. GL'!$1:$16</definedName>
    <definedName name="_xlnm.Print_Titles" localSheetId="13">PLANTILLA!$1:$16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6" i="13" l="1"/>
  <c r="A37" i="13"/>
  <c r="A38" i="13"/>
  <c r="B30" i="30" s="1"/>
  <c r="A39" i="13"/>
  <c r="A40" i="13"/>
  <c r="A41" i="13"/>
  <c r="A42" i="13"/>
  <c r="A43" i="13"/>
  <c r="A44" i="13"/>
  <c r="A45" i="13"/>
  <c r="A46" i="13"/>
  <c r="A47" i="13"/>
  <c r="A48" i="13"/>
  <c r="A49" i="13"/>
  <c r="A50" i="13"/>
  <c r="A51" i="13"/>
  <c r="A52" i="13"/>
  <c r="A53" i="13"/>
  <c r="A35" i="13"/>
  <c r="B21" i="28" l="1"/>
  <c r="B21" i="29"/>
  <c r="B23" i="30"/>
  <c r="B31" i="28"/>
  <c r="B18" i="29"/>
  <c r="B31" i="37"/>
  <c r="B31" i="27"/>
  <c r="B25" i="36"/>
  <c r="B18" i="30"/>
  <c r="B38" i="35"/>
  <c r="B28" i="31"/>
  <c r="B35" i="37"/>
  <c r="B18" i="27"/>
  <c r="B28" i="33"/>
  <c r="B34" i="37"/>
  <c r="B31" i="34"/>
  <c r="B20" i="27"/>
  <c r="B21" i="37"/>
  <c r="B23" i="29"/>
  <c r="B17" i="34"/>
  <c r="B26" i="35"/>
  <c r="B27" i="37"/>
  <c r="B41" i="32"/>
  <c r="B35" i="32"/>
  <c r="B29" i="32"/>
  <c r="B23" i="32"/>
  <c r="B17" i="32"/>
  <c r="B39" i="32"/>
  <c r="B33" i="32"/>
  <c r="B21" i="32"/>
  <c r="B30" i="32"/>
  <c r="B40" i="32"/>
  <c r="B34" i="32"/>
  <c r="B28" i="32"/>
  <c r="B22" i="32"/>
  <c r="B27" i="32"/>
  <c r="B36" i="32"/>
  <c r="B18" i="32"/>
  <c r="B38" i="32"/>
  <c r="B32" i="32"/>
  <c r="B26" i="32"/>
  <c r="B20" i="32"/>
  <c r="B37" i="32"/>
  <c r="B31" i="32"/>
  <c r="B25" i="32"/>
  <c r="B19" i="32"/>
  <c r="B24" i="32"/>
  <c r="B24" i="34"/>
  <c r="B25" i="30"/>
  <c r="B22" i="27"/>
  <c r="B19" i="23"/>
  <c r="B19" i="30"/>
  <c r="B21" i="27"/>
  <c r="B18" i="28"/>
  <c r="B28" i="27"/>
  <c r="B19" i="29"/>
  <c r="B27" i="27"/>
  <c r="B36" i="30"/>
  <c r="B26" i="27"/>
  <c r="B31" i="30"/>
  <c r="B24" i="27"/>
  <c r="B30" i="23"/>
  <c r="B24" i="28"/>
  <c r="B27" i="29"/>
  <c r="B18" i="23"/>
  <c r="B23" i="28"/>
  <c r="B26" i="29"/>
  <c r="B28" i="23"/>
  <c r="B22" i="28"/>
  <c r="B25" i="31"/>
  <c r="B19" i="33"/>
  <c r="B20" i="34"/>
  <c r="B23" i="36"/>
  <c r="B25" i="37"/>
  <c r="B31" i="23"/>
  <c r="B27" i="23"/>
  <c r="B21" i="23"/>
  <c r="B17" i="28"/>
  <c r="B27" i="28"/>
  <c r="B30" i="29"/>
  <c r="B24" i="29"/>
  <c r="B17" i="30"/>
  <c r="B28" i="30"/>
  <c r="B22" i="30"/>
  <c r="B25" i="27"/>
  <c r="B19" i="27"/>
  <c r="B17" i="31"/>
  <c r="B23" i="31"/>
  <c r="B24" i="33"/>
  <c r="B18" i="33"/>
  <c r="B25" i="34"/>
  <c r="B19" i="34"/>
  <c r="B36" i="35"/>
  <c r="B30" i="35"/>
  <c r="B25" i="35"/>
  <c r="B19" i="35"/>
  <c r="B22" i="36"/>
  <c r="B30" i="37"/>
  <c r="B24" i="37"/>
  <c r="B19" i="37"/>
  <c r="B19" i="28"/>
  <c r="B27" i="31"/>
  <c r="B22" i="34"/>
  <c r="B24" i="30"/>
  <c r="B22" i="23"/>
  <c r="B28" i="28"/>
  <c r="B25" i="29"/>
  <c r="B34" i="30"/>
  <c r="B29" i="30"/>
  <c r="B32" i="27"/>
  <c r="B25" i="33"/>
  <c r="B26" i="34"/>
  <c r="B31" i="35"/>
  <c r="B20" i="37"/>
  <c r="B17" i="23"/>
  <c r="B26" i="23"/>
  <c r="B20" i="23"/>
  <c r="B32" i="28"/>
  <c r="B26" i="28"/>
  <c r="B20" i="28"/>
  <c r="B29" i="29"/>
  <c r="B22" i="29"/>
  <c r="B33" i="30"/>
  <c r="B27" i="30"/>
  <c r="B21" i="30"/>
  <c r="B30" i="27"/>
  <c r="B33" i="27"/>
  <c r="B22" i="31"/>
  <c r="B17" i="33"/>
  <c r="B23" i="33"/>
  <c r="B29" i="34"/>
  <c r="B18" i="34"/>
  <c r="B35" i="35"/>
  <c r="B29" i="35"/>
  <c r="B24" i="35"/>
  <c r="B18" i="35"/>
  <c r="B21" i="36"/>
  <c r="B29" i="37"/>
  <c r="B23" i="37"/>
  <c r="B17" i="29"/>
  <c r="B20" i="29"/>
  <c r="B27" i="33"/>
  <c r="B29" i="23"/>
  <c r="B35" i="30"/>
  <c r="B17" i="27"/>
  <c r="B18" i="31"/>
  <c r="B30" i="34"/>
  <c r="B20" i="35"/>
  <c r="B32" i="23"/>
  <c r="B25" i="23"/>
  <c r="B25" i="28"/>
  <c r="B28" i="29"/>
  <c r="B37" i="30"/>
  <c r="B32" i="30"/>
  <c r="B26" i="30"/>
  <c r="B20" i="30"/>
  <c r="B29" i="27"/>
  <c r="B23" i="27"/>
  <c r="B24" i="31"/>
  <c r="B21" i="31"/>
  <c r="B22" i="33"/>
  <c r="B28" i="34"/>
  <c r="B23" i="34"/>
  <c r="B17" i="35"/>
  <c r="B34" i="35"/>
  <c r="B28" i="35"/>
  <c r="B23" i="35"/>
  <c r="B17" i="36"/>
  <c r="B20" i="36"/>
  <c r="B28" i="37"/>
  <c r="B22" i="37"/>
  <c r="B18" i="37"/>
  <c r="B30" i="28"/>
  <c r="B21" i="33"/>
  <c r="B33" i="35"/>
  <c r="B27" i="35"/>
  <c r="B22" i="35"/>
  <c r="B19" i="36"/>
  <c r="B17" i="37"/>
  <c r="B33" i="37"/>
  <c r="B24" i="23"/>
  <c r="B20" i="31"/>
  <c r="B23" i="23"/>
  <c r="B29" i="28"/>
  <c r="B26" i="31"/>
  <c r="B19" i="31"/>
  <c r="B26" i="33"/>
  <c r="B20" i="33"/>
  <c r="B27" i="34"/>
  <c r="B21" i="34"/>
  <c r="B37" i="35"/>
  <c r="B32" i="35"/>
  <c r="B21" i="35"/>
  <c r="B24" i="36"/>
  <c r="B18" i="36"/>
  <c r="B26" i="37"/>
  <c r="B32" i="37"/>
  <c r="E7" i="37" l="1"/>
  <c r="E6" i="37"/>
  <c r="B5" i="37"/>
  <c r="B1" i="37"/>
  <c r="E7" i="36"/>
  <c r="E6" i="36"/>
  <c r="B5" i="36"/>
  <c r="B1" i="36"/>
  <c r="E7" i="35"/>
  <c r="E6" i="35"/>
  <c r="B5" i="35"/>
  <c r="B1" i="35"/>
  <c r="E7" i="34"/>
  <c r="E6" i="34"/>
  <c r="B5" i="34"/>
  <c r="B1" i="34"/>
  <c r="E7" i="33"/>
  <c r="E6" i="33"/>
  <c r="B5" i="33"/>
  <c r="B1" i="33"/>
  <c r="E7" i="32"/>
  <c r="E6" i="32"/>
  <c r="B5" i="32"/>
  <c r="B1" i="32"/>
  <c r="E7" i="31"/>
  <c r="E6" i="31"/>
  <c r="B5" i="31"/>
  <c r="B1" i="31"/>
  <c r="E7" i="30"/>
  <c r="E6" i="30"/>
  <c r="B5" i="30"/>
  <c r="B1" i="30"/>
  <c r="E7" i="29"/>
  <c r="E6" i="29"/>
  <c r="B5" i="29"/>
  <c r="B1" i="29"/>
  <c r="E7" i="28"/>
  <c r="E6" i="28"/>
  <c r="B5" i="28"/>
  <c r="B1" i="28"/>
  <c r="E7" i="27"/>
  <c r="E6" i="27"/>
  <c r="B5" i="27"/>
  <c r="B1" i="27"/>
  <c r="B1" i="23"/>
  <c r="B5" i="23"/>
  <c r="E6" i="23"/>
  <c r="E7" i="23"/>
</calcChain>
</file>

<file path=xl/sharedStrings.xml><?xml version="1.0" encoding="utf-8"?>
<sst xmlns="http://schemas.openxmlformats.org/spreadsheetml/2006/main" count="1092" uniqueCount="406">
  <si>
    <t>Indicador:</t>
  </si>
  <si>
    <t>Desempeño del Proceso</t>
  </si>
  <si>
    <t xml:space="preserve">Cálculo: </t>
  </si>
  <si>
    <t>Puntaje Logrado/
Puntaje Esperado*100</t>
  </si>
  <si>
    <t>Meta Plan
de Acción:</t>
  </si>
  <si>
    <t>ARTICULACIÓN MIPG</t>
  </si>
  <si>
    <t xml:space="preserve">PLAN DE ACCIÓN </t>
  </si>
  <si>
    <t xml:space="preserve">PROGRAMACIÓN </t>
  </si>
  <si>
    <t>Política 
Institucional</t>
  </si>
  <si>
    <t xml:space="preserve">Al 30 de 
Abril </t>
  </si>
  <si>
    <t>Al 31 de 
Agosto</t>
  </si>
  <si>
    <t xml:space="preserve">Al 31 de 
Diciembre </t>
  </si>
  <si>
    <t>Q1</t>
  </si>
  <si>
    <t>Q2</t>
  </si>
  <si>
    <t>Q3</t>
  </si>
  <si>
    <t>Direccionamiento Estratégico y Planeación</t>
  </si>
  <si>
    <t>Planeación Institucional</t>
  </si>
  <si>
    <t>Gestión con Valores para Resultados</t>
  </si>
  <si>
    <t>Evaluación de Resultados</t>
  </si>
  <si>
    <t>Información y Comunicación</t>
  </si>
  <si>
    <t>100.3.1</t>
  </si>
  <si>
    <t>Del 1 de Enero al 31 de Diciembre de 2024</t>
  </si>
  <si>
    <t>Seguimiento y Evaluación del Desempeño Institucional</t>
  </si>
  <si>
    <t>120.3.1</t>
  </si>
  <si>
    <t>Jefe Oficina de Control Interno</t>
  </si>
  <si>
    <t>Comunicación Pública</t>
  </si>
  <si>
    <t>Talento Humano</t>
  </si>
  <si>
    <t>Servicio al Ciudadano</t>
  </si>
  <si>
    <t>210.3.1</t>
  </si>
  <si>
    <t>Defensa y Promoción de los Derechos Humanos</t>
  </si>
  <si>
    <t xml:space="preserve">Director Operativo Ministerio Público, Promoción y Defensa de los Derechos Humanos </t>
  </si>
  <si>
    <t>230.3.1</t>
  </si>
  <si>
    <t>Vigilancia Administrativa</t>
  </si>
  <si>
    <t>Director Operativo de Vigilancia de la Conducta Oficial</t>
  </si>
  <si>
    <t>200.3.1</t>
  </si>
  <si>
    <t>Solución Alternativa de Conflictos</t>
  </si>
  <si>
    <t>240.3.1</t>
  </si>
  <si>
    <t>Gestión del Talento Humano</t>
  </si>
  <si>
    <t>Director Financiero y Administrativo</t>
  </si>
  <si>
    <t>130.3.1</t>
  </si>
  <si>
    <t>Gestión de Legalidad</t>
  </si>
  <si>
    <t>Jefe Oficina Asesora Jurídica</t>
  </si>
  <si>
    <t>Gestión Tecnológica y de la Información</t>
  </si>
  <si>
    <t>Transparencia, Acceso a la Información Pública y Lucha 
contra la Corrupción</t>
  </si>
  <si>
    <t>220.3.1</t>
  </si>
  <si>
    <t>Director Operativo de Participación Ciudadana, Defensa y Protección del Interés Público</t>
  </si>
  <si>
    <t>100% 
Sesiones Ordinarias y Extraordinarias del Concejo Distrital de Santiago de Cali Asistidas.</t>
  </si>
  <si>
    <t>Gestión Administrativa y Financiera</t>
  </si>
  <si>
    <t>Participación Ciudadana en la Gestión Pública</t>
  </si>
  <si>
    <t>TRD</t>
  </si>
  <si>
    <t>SG.XXXXXXXXXXXXXXXXXXX</t>
  </si>
  <si>
    <t>Proceso</t>
  </si>
  <si>
    <t>Participación Ciudadana y Defensa del Interés Público</t>
  </si>
  <si>
    <t>Evaluación y Seguimiento</t>
  </si>
  <si>
    <t>Responsable</t>
  </si>
  <si>
    <t>Jefe Oficina Asesora de Planeación</t>
  </si>
  <si>
    <t>Personería Auxiliar</t>
  </si>
  <si>
    <t>Responsable (Estructura Organizacional)</t>
  </si>
  <si>
    <t>Subdirector (a)</t>
  </si>
  <si>
    <t>AÑO</t>
  </si>
  <si>
    <t>Periodo de Medición</t>
  </si>
  <si>
    <t>Del 1 de Enero al 31 de Diciembre de 2025</t>
  </si>
  <si>
    <t>Del 1 de Enero al 31 de Diciembre de 2026</t>
  </si>
  <si>
    <t>Del 1 de Enero al 31 de Diciembre de 2027</t>
  </si>
  <si>
    <t>Del 1 de Enero al 31 de Diciembre de 2028</t>
  </si>
  <si>
    <t>Tipo de Proceso</t>
  </si>
  <si>
    <t>PLAN DE ACCIÓN</t>
  </si>
  <si>
    <t>Proceso Estratégico</t>
  </si>
  <si>
    <t>Proceso Misional</t>
  </si>
  <si>
    <t>Proceso de Apoyo</t>
  </si>
  <si>
    <t>Proceso de Evaluación</t>
  </si>
  <si>
    <t>Seleccione el Proceso</t>
  </si>
  <si>
    <t>Seleccione Año</t>
  </si>
  <si>
    <t>Dimensión 
MIPG</t>
  </si>
  <si>
    <t>Peso Asignado</t>
  </si>
  <si>
    <t>Cuatrimestre</t>
  </si>
  <si>
    <t>Fecha de Corte</t>
  </si>
  <si>
    <t>Fecha de Reporte</t>
  </si>
  <si>
    <t>De Enero 1 a Abril 30</t>
  </si>
  <si>
    <t>Hasta Mayo 10</t>
  </si>
  <si>
    <t>De Mayo 1 a Agosto 31</t>
  </si>
  <si>
    <t>Hasta Septiembre 10</t>
  </si>
  <si>
    <t>De Septiembre 1 a Diciembre 31</t>
  </si>
  <si>
    <t>Hasta Enero 10</t>
  </si>
  <si>
    <t xml:space="preserve">Instrucciones: </t>
  </si>
  <si>
    <t>Para consultar un plan de acción, ubiquese en la imagen a su izquierda y de click en el proceso que desea consultar</t>
  </si>
  <si>
    <t xml:space="preserve">Para regresar a esta hoja, de click sobre el logo de la Entidad el cual esta como encabezado en todos los planes de acción. </t>
  </si>
  <si>
    <t>=&gt;90%</t>
  </si>
  <si>
    <t>Racionalización de Trámites</t>
  </si>
  <si>
    <t>Fortalecimiento
Institucional y 
Simplificación de Procesos</t>
  </si>
  <si>
    <t>Gestión de la Información Estadística</t>
  </si>
  <si>
    <t>100%
Plan de Acción 
 Institucional 
Formulado y Publicado</t>
  </si>
  <si>
    <t>100%
Asistencia Técnica 
Ejecutada</t>
  </si>
  <si>
    <t>100%
Control Disciplinario
 Interno 
Ejecutado</t>
  </si>
  <si>
    <t>Gobierno Digital</t>
  </si>
  <si>
    <t xml:space="preserve">
100%
Acompañamiento y Seguimiento a las Actuaciones de la Secretaría Técnica
 de la Mesa de Participación Efectiva de Víctimas 
</t>
  </si>
  <si>
    <t>100%
Agenda Ciudadana Desarrollada</t>
  </si>
  <si>
    <t>100%
Informe Anual DDHH</t>
  </si>
  <si>
    <t xml:space="preserve">Gestión del
 Conocimiento </t>
  </si>
  <si>
    <t xml:space="preserve">Gestión del Conocimiento y la Innovación </t>
  </si>
  <si>
    <t>100%
Noticia Disciplinaria 
Tramitada</t>
  </si>
  <si>
    <t>100%
Fallos en 
Primera Instancia  
Logrados</t>
  </si>
  <si>
    <t>100%
Barra Jurídica 
Operando</t>
  </si>
  <si>
    <t>100%
Nulidades 
 Sistematizadas</t>
  </si>
  <si>
    <t>100%
Citaciones a las
partes involucradas 
realizadas</t>
  </si>
  <si>
    <t>100%
Reporte de Audiencias en el SICAAC 
Efectuado</t>
  </si>
  <si>
    <t>Integridad</t>
  </si>
  <si>
    <t>100%
Comité de Convivencia Gestionado</t>
  </si>
  <si>
    <t xml:space="preserve">100%
Acuerdos de Gestión
y  Desempeño Laboral con Seguimiento </t>
  </si>
  <si>
    <t>100%
Peticiones y Solicitudes 
de Información
 Tramitadas</t>
  </si>
  <si>
    <t>Gestión Presupuestal y Eficiencia del Gasto Público</t>
  </si>
  <si>
    <t>Compras y Contratación Pública</t>
  </si>
  <si>
    <t>100%
Seguimiento a la Transferencia 
de Recursos
Ejecutado</t>
  </si>
  <si>
    <t xml:space="preserve">100%
Seguimiento a la 
Gestión Contable
Ejecutado </t>
  </si>
  <si>
    <t>100%
Seguimiento a la 
Gestión de Compras 
Ejecutado</t>
  </si>
  <si>
    <t xml:space="preserve">100% 
Plan Anual de 
Adquisiciones 
Gestionado </t>
  </si>
  <si>
    <t>100%
Soporte de Tesorería
Ejecutado</t>
  </si>
  <si>
    <t>100%
Reportes de Ley  
Ejecutados</t>
  </si>
  <si>
    <t>100%
Soporte Administrativo 
Ejecutado</t>
  </si>
  <si>
    <t xml:space="preserve">100%
Seguimiento a la 
Gestión de Inventarios
Ejecutado </t>
  </si>
  <si>
    <t>100%
Inventario 
Gestionado</t>
  </si>
  <si>
    <t xml:space="preserve">100%
Soporte de Nómina
Ejecutado </t>
  </si>
  <si>
    <t>Defensa Jurídica</t>
  </si>
  <si>
    <t>Mejora Normativa</t>
  </si>
  <si>
    <t>100%
Información de los  Contratistas Publicada en el SIGEP II</t>
  </si>
  <si>
    <t>100%
Soporte Contractual Ejecutado</t>
  </si>
  <si>
    <t xml:space="preserve">100%
Tutelas Contra la 
Entidad 
Tramitadas
</t>
  </si>
  <si>
    <t>100%
Política de Prevención del Daño Antijurídico Gestionada</t>
  </si>
  <si>
    <t xml:space="preserve">100%
 Conceptos Jurídicos Emitidos </t>
  </si>
  <si>
    <t>Control Interno</t>
  </si>
  <si>
    <t>Gestión Documental</t>
  </si>
  <si>
    <t>Seguridad Digital</t>
  </si>
  <si>
    <t>100%
Programa de Gestión Documental 
Ejecutado</t>
  </si>
  <si>
    <t>100%
Salida de 
Correspondencia Gestionada</t>
  </si>
  <si>
    <t>100%
Transferencia Documental Ejecutada</t>
  </si>
  <si>
    <t>100%
Planes 
Institucionales
Decreto 612
validados</t>
  </si>
  <si>
    <t xml:space="preserve">Medición
Actividad </t>
  </si>
  <si>
    <t xml:space="preserve">Descripción </t>
  </si>
  <si>
    <t>100%
Administración de Riesgos
Ejecutada</t>
  </si>
  <si>
    <t xml:space="preserve">100%
Puntaje FURAG - MECI
Mejorado
</t>
  </si>
  <si>
    <t xml:space="preserve">Política </t>
  </si>
  <si>
    <t>Dimensión MIPG</t>
  </si>
  <si>
    <t>Seleccionar Política</t>
  </si>
  <si>
    <t>Seleccionar Dimensión</t>
  </si>
  <si>
    <t xml:space="preserve">100%
Medición de la Percepción y Satisfacción de los Usuarios 
Ejecutado
</t>
  </si>
  <si>
    <t>100%
Planes 
Institucionales
Decreto 612
Articulados</t>
  </si>
  <si>
    <t>100%
Contexto Interno y Externo Actualizado</t>
  </si>
  <si>
    <r>
      <t xml:space="preserve">
Corresponde a las actividades permanentes de organización y métodos de la entidad, lo que exige mantener vigente y disponible los documentos que dan soporte a la operación de los procesos.
Para efectos de esta actividad, la evidencia se establecerá respecto al </t>
    </r>
    <r>
      <rPr>
        <b/>
        <sz val="12"/>
        <rFont val="Arial"/>
        <family val="2"/>
      </rPr>
      <t>Informe mensual del Estado del Repositorio Institucional</t>
    </r>
    <r>
      <rPr>
        <sz val="12"/>
        <rFont val="Arial"/>
        <family val="2"/>
      </rPr>
      <t xml:space="preserve">, cuyo soporte será las solicitudes de creación, cambio o eliminación de documentos  gestionadas. 
</t>
    </r>
  </si>
  <si>
    <r>
      <t xml:space="preserve">Corresponde a la asistencia técnica ejecutada frente a cambios producto de la actualización o introducción de normas internas o externas, cambios en los métodos de trabajo, creación de observatorios, organización y gestión de la información estadística, rediseño institucional, certificación en normas técnicas y demás temas misionales e institucionales que contribuya  al logros de los objetivos de la entidad.
Para efectos de esta actividad, la evidencia se establecerá respecto al </t>
    </r>
    <r>
      <rPr>
        <b/>
        <sz val="12"/>
        <rFont val="Arial"/>
        <family val="2"/>
      </rPr>
      <t>Informe de planificación y gestión de cambios</t>
    </r>
    <r>
      <rPr>
        <sz val="12"/>
        <rFont val="Arial"/>
        <family val="2"/>
      </rPr>
      <t xml:space="preserve"> documentada.</t>
    </r>
  </si>
  <si>
    <r>
      <t>La Personería Auxiliar conoce, instruye y decide sobre la presunta omisión o extralimitación de quienes desempeñan funciones públicas en la Personería de Cali, lo que implica investigar y sancionar aquellas conductas del servidor público que obstaculizan el adecuado funcionamiento de la entidad.
Para efectos de esta actividad, la evidencia se establecerá respecto al</t>
    </r>
    <r>
      <rPr>
        <b/>
        <sz val="12"/>
        <rFont val="Arial"/>
        <family val="2"/>
      </rPr>
      <t xml:space="preserve"> Informe consolidado de quejas tramitadas</t>
    </r>
    <r>
      <rPr>
        <sz val="12"/>
        <rFont val="Arial"/>
        <family val="2"/>
      </rPr>
      <t xml:space="preserve"> en la vigencia.   </t>
    </r>
  </si>
  <si>
    <t>100%
Informe de Avance
Anual del PEI
Publicado</t>
  </si>
  <si>
    <r>
      <t>Corresponde al seguimiento de los resultados planificados en el Plan Estratégico Institucional PEI 2024 - 2028, con soporte en el Informe Anual de Gestión.
Para efectos de esta actividad, la evidencia se establecerá respecto al</t>
    </r>
    <r>
      <rPr>
        <b/>
        <sz val="12"/>
        <rFont val="Arial"/>
        <family val="2"/>
      </rPr>
      <t xml:space="preserve"> Informe de avance anual del PEI </t>
    </r>
    <r>
      <rPr>
        <sz val="12"/>
        <rFont val="Arial"/>
        <family val="2"/>
      </rPr>
      <t>publicado</t>
    </r>
  </si>
  <si>
    <t xml:space="preserve">100%
Notificaciones 
Gestionadas 
</t>
  </si>
  <si>
    <t>100% 
Gestión de la información Estadística
Reportada
(PEI)</t>
  </si>
  <si>
    <t>100%
Peticiones y Solicitudes de Información 
Tramitadas</t>
  </si>
  <si>
    <t>100%
Peticiones y Solicitudes de Información
 Tramitadas</t>
  </si>
  <si>
    <t>100%
Medición de la Percepción y Satisfacción de los usuarios
Ejecutada.</t>
  </si>
  <si>
    <t>100%
Ventanilla Virtual 
 Gestionada</t>
  </si>
  <si>
    <t>100%
Proyectos TI con Seguimiento</t>
  </si>
  <si>
    <r>
      <t xml:space="preserve">Corresponde a la circulación mensual del Boletín "Información en Tus Manos" por medio del cual se informa a funcionarios y contratistas sobre la gestión y actividades realizadas. Incluye sesión dedicada al reconocimiento de funcionarios por su servicio destacado y compromiso institucional. 
Para efectos de esta actividad, la evidencia se establecerá respecto a las </t>
    </r>
    <r>
      <rPr>
        <b/>
        <sz val="12"/>
        <rFont val="Arial"/>
        <family val="2"/>
      </rPr>
      <t>ediciones publicadas en el portal de Inducción y Reinducción</t>
    </r>
    <r>
      <rPr>
        <sz val="12"/>
        <rFont val="Arial"/>
        <family val="2"/>
      </rPr>
      <t xml:space="preserve"> de la entidad. </t>
    </r>
  </si>
  <si>
    <r>
      <t xml:space="preserve">Corresponde a los boletines oficiales que se generan en el marco de las actuaciones del Ente de Control y Vigilancia, a través de los cuales se garantiza la difusión de información de la Entidad sobre su funcionamiento, gestión y resultados de forma amplia y transparente hacia los diferentes públicos de interés, grupos de valor y ciudadanía en general. 
Para efectos de esta actividad, la evidencia se establecerá respecto a los </t>
    </r>
    <r>
      <rPr>
        <b/>
        <sz val="12"/>
        <rFont val="Arial"/>
        <family val="2"/>
      </rPr>
      <t>boletines producidos y publicados.</t>
    </r>
  </si>
  <si>
    <r>
      <t xml:space="preserve">Corresponde a la labor de monitoreo que se realiza a los medios de comunicación: digital, radio, prensa y televisión ante los pronunciamientos generados por el Ente de Control y Vigilancia.
Para efectos de esta actividad, la evidencia se establecerá respecto al </t>
    </r>
    <r>
      <rPr>
        <b/>
        <sz val="12"/>
        <rFont val="Arial"/>
        <family val="2"/>
      </rPr>
      <t>registro y difusión que realizan los medios de comunicación externos</t>
    </r>
  </si>
  <si>
    <r>
      <t xml:space="preserve">Corresponde a la coordinación de entrevistas, aparición en medios, notas de prensa, otros acompañamientos institucionales y de soporte al Sr. Personero Distrital.
Para efectos de esta actividad, la evidencia se establecerá respecto al </t>
    </r>
    <r>
      <rPr>
        <b/>
        <sz val="12"/>
        <rFont val="Arial"/>
        <family val="2"/>
      </rPr>
      <t xml:space="preserve">informe de la gestión de prensa lograda a nivel local, nacional e internacional. </t>
    </r>
  </si>
  <si>
    <r>
      <t>Corresponden a las estrategias de promoción del diálogo y la autogestión de los conflictos entre ciudadanos como una alternativa eficiente y eficaz de acceso a la justicia.
Para efectos de esta actividad, la evidencia se establecerá con la</t>
    </r>
    <r>
      <rPr>
        <b/>
        <sz val="12"/>
        <rFont val="Arial"/>
        <family val="2"/>
      </rPr>
      <t xml:space="preserve"> implementación de actividades de promoción presenciales o virtuales </t>
    </r>
    <r>
      <rPr>
        <sz val="12"/>
        <rFont val="Arial"/>
        <family val="2"/>
      </rPr>
      <t xml:space="preserve">donde se impulse la solución de conflictos como el mecanismo para contribuir a la coexistencia pacífica de la comunidad. </t>
    </r>
  </si>
  <si>
    <r>
      <t xml:space="preserve">Corresponde a la aplicación de encuestas sobre la percepción y satisfacción de los usuarios.
Para efectos de esta actividad, la evidencia se establecerá respecto al procesamiento de datos y el respectivo </t>
    </r>
    <r>
      <rPr>
        <b/>
        <sz val="12"/>
        <rFont val="Arial"/>
        <family val="2"/>
      </rPr>
      <t xml:space="preserve">reporte presentado a la Oficina Asesora de Planeación. </t>
    </r>
  </si>
  <si>
    <r>
      <t xml:space="preserve">Corresponde a la recepción, revisión, análisis de la queja, informe de servidor público o de oficio que realiza el Director Operativo para asignar o remitir por competencia. 
Para efectos de esta actividad, la evidencia se establecerá respecto al </t>
    </r>
    <r>
      <rPr>
        <b/>
        <sz val="12"/>
        <rFont val="Arial"/>
        <family val="2"/>
      </rPr>
      <t>número de noticias disciplinarias asignadas</t>
    </r>
    <r>
      <rPr>
        <sz val="12"/>
        <rFont val="Arial"/>
        <family val="2"/>
      </rPr>
      <t xml:space="preserve"> a los operadores de instrucción, debiéndose informar sobre el inventario actualizado de Expedientes Disciplinarios. </t>
    </r>
  </si>
  <si>
    <r>
      <t xml:space="preserve">Corresponde a las decisiones de fondo frente  los Expedientes Disciplinarios: Inhibidos, Trasladados, Acumulados, Archivados, Pliego de Cargos, Fallos en 1ra Instancia =&gt;40% del total de Expedientes Disciplinarios Activos.   
Para efectos de esta actividad, la evidencia se establecerá respecto al </t>
    </r>
    <r>
      <rPr>
        <b/>
        <sz val="12"/>
        <rFont val="Arial"/>
        <family val="2"/>
      </rPr>
      <t>cálculo de expedientes tramitados y  evacuados respecto al total de expedientes activos entre el 1 de enero y el 31 de diciembre</t>
    </r>
    <r>
      <rPr>
        <sz val="12"/>
        <rFont val="Arial"/>
        <family val="2"/>
      </rPr>
      <t xml:space="preserve">, debiéndose informar sobre cualquier prescripción, cuando aplique. </t>
    </r>
  </si>
  <si>
    <r>
      <t xml:space="preserve">Corresponde a mesas de discusión en temática disciplinaria que ayuden a preservar y transferir el conocimiento para una adecuada gestión disciplinaria con énfasis en procesos de alta complejidad manteniendo la reserva del expediente. 
Para efectos de esta actividad, se fija un resultado al cierre de la vigencia </t>
    </r>
    <r>
      <rPr>
        <b/>
        <sz val="12"/>
        <rFont val="Arial"/>
        <family val="2"/>
      </rPr>
      <t>=&gt;6 jornadas entre el 1 de enero y el 31 de diciembre</t>
    </r>
    <r>
      <rPr>
        <sz val="12"/>
        <rFont val="Arial"/>
        <family val="2"/>
      </rPr>
      <t>, debiéndose conservar registro sobre alternativas a los casos tratados.</t>
    </r>
  </si>
  <si>
    <r>
      <t xml:space="preserve">Corresponde a la sistematización de causas que originan nulidades  en los procesos disciplinarios, garantizando con ello el debido proceso de las actuaciones disciplinarias. 
Para efectos de esta actividad, la evidencia se establecerá respecto al </t>
    </r>
    <r>
      <rPr>
        <b/>
        <sz val="12"/>
        <rFont val="Arial"/>
        <family val="2"/>
      </rPr>
      <t>número de nulidades registradas y causal identificada.</t>
    </r>
  </si>
  <si>
    <r>
      <t xml:space="preserve">Corresponde a la transferencia controlada de los archivos de gestión de cada una de las dependencias de la entidad al archivo central conforme el cronograma fijado por la Unidad de Gestión Documental. 
Para efectos de esta actividad, la evidencia se establecerá respecto al </t>
    </r>
    <r>
      <rPr>
        <b/>
        <sz val="12"/>
        <rFont val="Arial"/>
        <family val="2"/>
      </rPr>
      <t>cumplimiento del cronograma de transferencias con la emisión del respectivo certificado por dependencia.</t>
    </r>
  </si>
  <si>
    <r>
      <t>Corresponde al envío de la correspondencia que produce la entidad para el exterior a través del correo correspondencia@personeriacali.gov.co y el Sistema SIPOTS contratado con la Empresa 472. 
Para efectos de esta actividad, la evidencia se establecerá respecto al r</t>
    </r>
    <r>
      <rPr>
        <b/>
        <sz val="12"/>
        <rFont val="Arial"/>
        <family val="2"/>
      </rPr>
      <t xml:space="preserve">eporte estadístico de certificados de envío de correspondencia digital y física, </t>
    </r>
    <r>
      <rPr>
        <sz val="12"/>
        <rFont val="Arial"/>
        <family val="2"/>
      </rPr>
      <t>con el total de devoluciones por dependencia.</t>
    </r>
  </si>
  <si>
    <r>
      <t xml:space="preserve">Corresponde a la actividad de mantenimiento realizada a la página web de la entidad para asegurar su óptimo funcionamiento y accesibilidad web en cumplimiento de la NTC 5854 (Matriz ITA)
Para efectos de esta actividad, la evidencia se establecerá respecto al </t>
    </r>
    <r>
      <rPr>
        <b/>
        <sz val="12"/>
        <rFont val="Arial"/>
        <family val="2"/>
      </rPr>
      <t>reporte estadístico de mantenimientos, actualizaciones y publicaciones realizadas en la página web.</t>
    </r>
  </si>
  <si>
    <r>
      <t xml:space="preserve">Corresponde a la atención que se brinda a los ciudadanos en la Unidad  Permanente para la Atención y Protección de los DDHH (Bahía CAM) a través de los diferentes canales: presencial, telefónico, escrito, virtual y demás jornadas implementadas en el marco de estrategias de acercamiento con la comunidad. 
Para efectos de esta actividad, la evidencia se establecerá respecto al </t>
    </r>
    <r>
      <rPr>
        <b/>
        <sz val="12"/>
        <rFont val="Arial"/>
        <family val="2"/>
      </rPr>
      <t>informe estadístico y caracterización de los ciudadanos atendidos; así como la asistencias a Comités, Subcomités, Mesas de Trabajo y demás actuaciones realizadas</t>
    </r>
    <r>
      <rPr>
        <sz val="12"/>
        <rFont val="Arial"/>
        <family val="2"/>
      </rPr>
      <t xml:space="preserve">, debiéndose adjuntar Informe de Gestión individual del punto de atención, como  insumo al Informe de Rendición de Cuentas de la entidad. </t>
    </r>
  </si>
  <si>
    <r>
      <t xml:space="preserve">Corresponde a la atención que se brinda a los ciudadanos en la Unidad  Permanente para la Atención y Protección de los DDHH (RÍO CAUCA) a través de los diferentes canales: presencial, telefónico, escrito, virtual y demás jornadas implementadas en el marco de estrategias de acercamiento con la comunidad. 
Para efectos de esta actividad, la evidencia se establecerá respecto al </t>
    </r>
    <r>
      <rPr>
        <b/>
        <sz val="12"/>
        <rFont val="Arial"/>
        <family val="2"/>
      </rPr>
      <t>informe estadístico y caracterización de los ciudadanos atendidos; así como la asistencias a Comités, Subcomités, Mesas de Trabajo y demás actuaciones realizadas,</t>
    </r>
    <r>
      <rPr>
        <sz val="12"/>
        <rFont val="Arial"/>
        <family val="2"/>
      </rPr>
      <t xml:space="preserve"> debiéndose adjuntar Informe de Gestión individual del punto de atención, como  insumo al Informe de Rendición de Cuentas de la entidad.   </t>
    </r>
  </si>
  <si>
    <r>
      <t>Corresponde al procesamiento de datos sobre la ejecución de los planes de acción con soporte en los informes de gestión de los procesos.
Para efectos de esta actividad, la evidencia se establecerá respecto al</t>
    </r>
    <r>
      <rPr>
        <b/>
        <sz val="12"/>
        <rFont val="Arial"/>
        <family val="2"/>
      </rPr>
      <t xml:space="preserve"> Informe de Medición de Desempeño Institucional publicado en la página web. </t>
    </r>
    <r>
      <rPr>
        <sz val="12"/>
        <rFont val="Arial"/>
        <family val="2"/>
      </rPr>
      <t xml:space="preserve">
Q1: Informe Tercer Cuatrimestre (Q3) Vigencia anterior
Q2: Informe Primer Cuatrimestre (Q1):Vigencia Actual
Q3: Informe Segundo Cuatrimestre (Q2): Vigencia Actual </t>
    </r>
  </si>
  <si>
    <r>
      <t xml:space="preserve">Corresponde a la gestión que se realiza a solicitudes presentadas por despacho judicial, apoderado judicial y/o ciudadano, en el marco de la Ley 1996 de 2019.
Para efectos de esta actividad, la evidencia se establecerá respecto al </t>
    </r>
    <r>
      <rPr>
        <b/>
        <sz val="12"/>
        <rFont val="Arial"/>
        <family val="2"/>
      </rPr>
      <t>informe estadístico sobre valoraciones de apoyo finalizadas</t>
    </r>
    <r>
      <rPr>
        <sz val="12"/>
        <rFont val="Arial"/>
        <family val="2"/>
      </rPr>
      <t xml:space="preserve"> dentro del periodo de medición, como  insumo al Informe de Rendición de Cuentas de la entidad.</t>
    </r>
  </si>
  <si>
    <r>
      <t xml:space="preserve">Corresponde a la atención que se brinda a las víctimas del conflicto armado interno en el Centro Regional de Atención a Víctimas CRAV, en desarrollo de las funciones como Ministerio Publico e integrante del SNARIV. 
Para efectos de esta actividad, la evidencia se establecerá respecto al </t>
    </r>
    <r>
      <rPr>
        <b/>
        <sz val="12"/>
        <rFont val="Arial"/>
        <family val="2"/>
      </rPr>
      <t>informe estadístico y caracterización de las víctimas declarantes y masivos atendidos en el punto de atención; así como la asistencias a Comités, Subcomités y Mesas de Trabajo</t>
    </r>
    <r>
      <rPr>
        <sz val="12"/>
        <rFont val="Arial"/>
        <family val="2"/>
      </rPr>
      <t xml:space="preserve">, debiéndose adjuntar </t>
    </r>
    <r>
      <rPr>
        <b/>
        <sz val="12"/>
        <rFont val="Arial"/>
        <family val="2"/>
      </rPr>
      <t>Informe de Gestión individual del punto de atención</t>
    </r>
    <r>
      <rPr>
        <sz val="12"/>
        <rFont val="Arial"/>
        <family val="2"/>
      </rPr>
      <t>, como  insumo al Informe de Rendición de Cuentas de la entidad.</t>
    </r>
  </si>
  <si>
    <r>
      <t xml:space="preserve">Corresponde al seguimiento que se realiza a los Derechos de Petición que ingresan a la Personería mediante el SGD ORFEO, para hacer el control a los términos de Ley y su respuesta de fondo por parte de la Administración Central y sus entidades Descentralizadas y Adscritas
Para efectos de esta actividad, la evidencia se establecerá respecto a la </t>
    </r>
    <r>
      <rPr>
        <b/>
        <sz val="12"/>
        <rFont val="Arial"/>
        <family val="2"/>
      </rPr>
      <t xml:space="preserve">ejecución de peticiones asignadas y gestionadas </t>
    </r>
    <r>
      <rPr>
        <sz val="12"/>
        <rFont val="Arial"/>
        <family val="2"/>
      </rPr>
      <t xml:space="preserve">dentro del periodo de medición; aportando </t>
    </r>
    <r>
      <rPr>
        <b/>
        <sz val="12"/>
        <rFont val="Arial"/>
        <family val="2"/>
      </rPr>
      <t>registro estadístico y la caracterización de las actuaciones</t>
    </r>
    <r>
      <rPr>
        <sz val="12"/>
        <rFont val="Arial"/>
        <family val="2"/>
      </rPr>
      <t xml:space="preserve"> como insumo al Informe de Rendición de Cuentas de la entidad, debiéndose certificar la materialización o no de riesgos.</t>
    </r>
  </si>
  <si>
    <r>
      <t xml:space="preserve">Corresponde a la gestión de peticiones impetradas directamente a la Personería mediante el SGD ORFEO y su respuesta de fondo dentro de los términos de Ley. 
Para efectos de esta actividad, la evidencia se establecerá respecto a las </t>
    </r>
    <r>
      <rPr>
        <b/>
        <sz val="12"/>
        <rFont val="Arial"/>
        <family val="2"/>
      </rPr>
      <t xml:space="preserve">peticiones  asignadas y gestionadas </t>
    </r>
    <r>
      <rPr>
        <sz val="12"/>
        <rFont val="Arial"/>
        <family val="2"/>
      </rPr>
      <t xml:space="preserve">dentro del periodo de medición; aportar </t>
    </r>
    <r>
      <rPr>
        <b/>
        <sz val="12"/>
        <rFont val="Arial"/>
        <family val="2"/>
      </rPr>
      <t>registro estadístico y la caracterización de las actuaciones</t>
    </r>
    <r>
      <rPr>
        <sz val="12"/>
        <rFont val="Arial"/>
        <family val="2"/>
      </rPr>
      <t xml:space="preserve"> como insumo al Informe de Rendición de Cuentas de la entidad, debiéndose certificar la materialización o no de riesgos. </t>
    </r>
  </si>
  <si>
    <r>
      <t xml:space="preserve">Corresponde a las actuaciones realizadas dentro de la Mesa de Atención Integral a las Víctimas del Conflicto Armado, en desarrollo de las funciones de la Secretaría Técnica de la Mesa.
Para efectos de esta actividad, la evidencia se establecerá respecto al </t>
    </r>
    <r>
      <rPr>
        <b/>
        <sz val="12"/>
        <rFont val="Arial"/>
        <family val="2"/>
      </rPr>
      <t>Informe de Gestión individual de la Secretaría Técnica</t>
    </r>
    <r>
      <rPr>
        <sz val="12"/>
        <rFont val="Arial"/>
        <family val="2"/>
      </rPr>
      <t>, como  insumo al Informe de Rendición de Cuentas de la entidad.</t>
    </r>
  </si>
  <si>
    <r>
      <t xml:space="preserve">Corresponde a las actividades de promoción y garantía de los derechos dirigida a los grupos de valor del proceso y que se dan en el marco de las fechas conmemorativas nacionales e internacionales programadas por la entidad, así como acompañamiento a grupos específicos u otras iniciativas.  
Para efectos de esta actividad, la evidencia se establecerá respecto al </t>
    </r>
    <r>
      <rPr>
        <b/>
        <sz val="12"/>
        <rFont val="Arial"/>
        <family val="2"/>
      </rPr>
      <t>informe de  actividades de promoción ejecutadas</t>
    </r>
    <r>
      <rPr>
        <sz val="12"/>
        <rFont val="Arial"/>
        <family val="2"/>
      </rPr>
      <t xml:space="preserve"> en el periodo de medición, como  insumo al Informe de Rendición de Cuentas de la entidad.     </t>
    </r>
  </si>
  <si>
    <r>
      <t xml:space="preserve">Corresponde a la presencia institucional, salidas al territorio y/o reuniones en las instalaciones de la Personería desarrolladas con la comunidad, grupos de valor y partes interesadas para explicar, escuchar y/o retroalimentar la gestión de la entidad, así como presentar informes y/o elevar requerimientos en el marco de las funciones y competencias de la entidad.  (Diferentes a salidas o actividades generadas en el marco del trámite de comisiones 10.1 y 10.2). 
Para efectos de esta actividad, la evidencia se establecerá respecto al </t>
    </r>
    <r>
      <rPr>
        <b/>
        <sz val="12"/>
        <rFont val="Arial"/>
        <family val="2"/>
      </rPr>
      <t xml:space="preserve">informe cronológico sobre la agenda desarrollada </t>
    </r>
    <r>
      <rPr>
        <sz val="12"/>
        <rFont val="Arial"/>
        <family val="2"/>
      </rPr>
      <t xml:space="preserve">en el periodo de medición, como insumo al Informe de Rendición de Cuentas de la entidad.     </t>
    </r>
  </si>
  <si>
    <r>
      <t xml:space="preserve">Corresponde al informe anual sobre hechos que generan vulneraciones a los derechos humanos.
Para efectos de esta actividad, la evidencia se establecerá respecto al </t>
    </r>
    <r>
      <rPr>
        <b/>
        <sz val="12"/>
        <rFont val="Arial"/>
        <family val="2"/>
      </rPr>
      <t>informe elaborado y entregado en el marco de la conmemoración del Día Internacional de los DDHH (10 de diciembre).</t>
    </r>
  </si>
  <si>
    <r>
      <t xml:space="preserve">Corresponde al proceso sistemático de seguimiento que adelanta el proceso frente al Plan de Desarrollo del Distrito  y Políticas Públicas a través de la asistencia a Comités, Subcomités, Mesas y demás espacios donde la Personería tiene asiento o es convocado, así como recorridos en los que se verifica la ejecución de planes, programas y proyectos de la Administración Central. 
Para efectos de esta actividad, la evidencia se establecerá mediante el </t>
    </r>
    <r>
      <rPr>
        <b/>
        <sz val="12"/>
        <rFont val="Arial"/>
        <family val="2"/>
      </rPr>
      <t xml:space="preserve">informe consolidado, soportado con actas, listas de asistencia, registros de visitas en territorio, constancias y demás registros documentales o fotográficos, así como la participación activa en el Comité Interno y la elaboración de los informes de seguimiento al PDD. </t>
    </r>
  </si>
  <si>
    <r>
      <t xml:space="preserve">Corresponde a la atención al ciudadano realizada en los 22 C.A.L.I.S  y C.A.L.I corregimientos.
Para efectos de esta actividad, la evidencia se establecerá respecto al </t>
    </r>
    <r>
      <rPr>
        <b/>
        <sz val="12"/>
        <rFont val="Arial"/>
        <family val="2"/>
      </rPr>
      <t>informe estadístico y caracterización de los ciudadanos atendidos, con registro en el módulo de "Atención al Ciudadano"</t>
    </r>
    <r>
      <rPr>
        <sz val="12"/>
        <rFont val="Arial"/>
        <family val="2"/>
      </rPr>
      <t xml:space="preserve"> del SGD ORFEO.</t>
    </r>
  </si>
  <si>
    <r>
      <t xml:space="preserve">Corresponde al seguimiento que se realiza a los Derechos de Petición que ingresan a la Personería mediante el SGD ORFEO, para hacer el control a los términos de Ley y su respuesta de fondo por parte de la Administración Central y sus entidades Descentralizadas y Adscritas
Para efectos de esta actividad, la evidencia se establecerá respecto a la </t>
    </r>
    <r>
      <rPr>
        <b/>
        <sz val="12"/>
        <rFont val="Arial"/>
        <family val="2"/>
      </rPr>
      <t>ejecución de peticiones asignadas y gestionadas</t>
    </r>
    <r>
      <rPr>
        <sz val="12"/>
        <rFont val="Arial"/>
        <family val="2"/>
      </rPr>
      <t xml:space="preserve"> dentro del periodo de medición; aportando </t>
    </r>
    <r>
      <rPr>
        <b/>
        <sz val="12"/>
        <rFont val="Arial"/>
        <family val="2"/>
      </rPr>
      <t>registro estadístico y la caracterización de las actuaciones</t>
    </r>
    <r>
      <rPr>
        <sz val="12"/>
        <rFont val="Arial"/>
        <family val="2"/>
      </rPr>
      <t xml:space="preserve"> como insumo al Informe de Rendición de Cuentas de la entidad, debiéndose certificar la materialización o no de riesgos.</t>
    </r>
  </si>
  <si>
    <r>
      <t>Corresponde a la gestión de peticiones impetradas directamente a la Personería mediante el SGD ORFEO y su respuesta de fondo dentro de los términos de Ley. 
Para efectos de esta actividad, la evidencia se establecerá respecto a las</t>
    </r>
    <r>
      <rPr>
        <b/>
        <sz val="12"/>
        <rFont val="Arial"/>
        <family val="2"/>
      </rPr>
      <t xml:space="preserve"> peticiones  asignadas y gestionadas</t>
    </r>
    <r>
      <rPr>
        <sz val="12"/>
        <rFont val="Arial"/>
        <family val="2"/>
      </rPr>
      <t xml:space="preserve"> dentro del periodo de medición; aportar </t>
    </r>
    <r>
      <rPr>
        <b/>
        <sz val="12"/>
        <rFont val="Arial"/>
        <family val="2"/>
      </rPr>
      <t>registro estadístico y la caracterización de las actuaciones</t>
    </r>
    <r>
      <rPr>
        <sz val="12"/>
        <rFont val="Arial"/>
        <family val="2"/>
      </rPr>
      <t xml:space="preserve"> como insumo al Informe de Rendición de Cuentas de la entidad, debiéndose certificar la materialización o no de riesgos. </t>
    </r>
  </si>
  <si>
    <t>100%
Promoción y Garantía de  Derechos
Desarrollada</t>
  </si>
  <si>
    <t>100%
Promoción y Garantía 
de  Derechos
Desarrollada</t>
  </si>
  <si>
    <r>
      <t>Corresponde a las actividades de promoción y garantía de los derechos dirigida a los grupos de valor del proceso y que se dan en el marco de las fechas conmemorativas nacionales e internacionales programadas por la entidad, así como acompañamiento a grupos específicos u otras iniciativas.  
Para efectos de esta actividad, la evidencia se establecerá respecto al</t>
    </r>
    <r>
      <rPr>
        <b/>
        <sz val="12"/>
        <rFont val="Arial"/>
        <family val="2"/>
      </rPr>
      <t xml:space="preserve"> informe de  actividades de promoción ejecutadas</t>
    </r>
    <r>
      <rPr>
        <sz val="12"/>
        <rFont val="Arial"/>
        <family val="2"/>
      </rPr>
      <t xml:space="preserve"> en el periodo de medición, como  insumo al Informe de Rendición de Cuentas de la entidad.     </t>
    </r>
  </si>
  <si>
    <r>
      <t xml:space="preserve">Corresponde a la presencia institucional, salidas al territorio y/o reuniones en las instalaciones de la Personería desarrolladas con la comunidad, grupos de valor y partes interesadas para explicar, escuchar y/o retroalimentar la gestión de la entidad, así como presentar informes y/o elevar requerimientos en el marco de las funciones y competencias de la entidad.  (Diferentes a salidas o actividades generadas en el marco del trámite de comisiones 10.1 y 10.2). 
Para efectos de esta actividad, la evidencia se establecerá respecto al </t>
    </r>
    <r>
      <rPr>
        <b/>
        <sz val="12"/>
        <rFont val="Arial"/>
        <family val="2"/>
      </rPr>
      <t>informe cronológico sobre la agenda desarrollada</t>
    </r>
    <r>
      <rPr>
        <sz val="12"/>
        <rFont val="Arial"/>
        <family val="2"/>
      </rPr>
      <t xml:space="preserve"> en el periodo de medición, como insumo al Informe de Rendición de Cuentas de la entidad.     </t>
    </r>
  </si>
  <si>
    <r>
      <t xml:space="preserve">Corresponde a informes sobre hechos y/o situaciones que afectan a la comunidad, el medio ambiente, el patrimonio público y otros que son de interés público. 
Para efectos de esta actividad, la evidencia se establecerá respecto a </t>
    </r>
    <r>
      <rPr>
        <b/>
        <sz val="12"/>
        <rFont val="Arial"/>
        <family val="2"/>
      </rPr>
      <t>informes situacionales elaborados y entregados al Despacho</t>
    </r>
    <r>
      <rPr>
        <sz val="12"/>
        <rFont val="Arial"/>
        <family val="2"/>
      </rPr>
      <t>, para tal efecto, se fija mínimo 1  en cada periodo de medición.</t>
    </r>
  </si>
  <si>
    <t>100%
Hojas 
de Vida de Funcionarios
Administradas</t>
  </si>
  <si>
    <r>
      <t xml:space="preserve">Corresponde a las actividades de bienestar desarrolladas en el marco del Plan de Bienestar Social e Incentivos.
Para efectos de esta actividad, la evidencia se establecerá respecto a la </t>
    </r>
    <r>
      <rPr>
        <b/>
        <sz val="12"/>
        <rFont val="Arial"/>
        <family val="2"/>
      </rPr>
      <t>ejecución del PBE e Incentivos</t>
    </r>
    <r>
      <rPr>
        <sz val="12"/>
        <rFont val="Arial"/>
        <family val="2"/>
      </rPr>
      <t>, debiéndose aportar registro de los funcionarios beneficiados por actividad.</t>
    </r>
  </si>
  <si>
    <r>
      <t xml:space="preserve">Corresponde a las acciones de formación desarrolladas en el marco del Plan Institucional de Capacitación PIC.
Para efectos de esta actividad, la evidencia se establecerá respecto a la </t>
    </r>
    <r>
      <rPr>
        <b/>
        <sz val="12"/>
        <rFont val="Arial"/>
        <family val="2"/>
      </rPr>
      <t>ejecución de capacitaciones programadas en el PIC</t>
    </r>
    <r>
      <rPr>
        <sz val="12"/>
        <rFont val="Arial"/>
        <family val="2"/>
      </rPr>
      <t xml:space="preserve">, debiéndose aportar registro de la horas de formación recibidas por funcionario. </t>
    </r>
  </si>
  <si>
    <t>100%
Evaluación del Sistema de Control Interno 
Publicado
(PEI 2.4.3)</t>
  </si>
  <si>
    <r>
      <t xml:space="preserve">Corresponde al reporte anual sobre los Derechos de Autor de Software. 
Para efectos de esta actividad, la evidencia se establecerá respecto al </t>
    </r>
    <r>
      <rPr>
        <b/>
        <sz val="12"/>
        <rFont val="Arial"/>
        <family val="2"/>
      </rPr>
      <t xml:space="preserve">Reporte realizado </t>
    </r>
    <r>
      <rPr>
        <sz val="12"/>
        <rFont val="Arial"/>
        <family val="2"/>
      </rPr>
      <t>en el Aplicativo de la Unidad Administrativa Especial de Derechos de Autor y publicación de la certificación en la página web de la entidad.</t>
    </r>
  </si>
  <si>
    <r>
      <t xml:space="preserve">Corresponde a la información relativa a la realidad económica de la entidad presentada a los órganos de dirección, administración, control, evaluación y partes interesadas, con una gestión adecuada de los riesgos. 
Para efectos de esta actividad, la evidencia se establecerá respecto a la elaboración, firma, </t>
    </r>
    <r>
      <rPr>
        <b/>
        <sz val="12"/>
        <rFont val="Arial"/>
        <family val="2"/>
      </rPr>
      <t xml:space="preserve">presentación y publicación mensual de los Estados Financieros en la página web de la entidad.   </t>
    </r>
    <r>
      <rPr>
        <sz val="12"/>
        <rFont val="Arial"/>
        <family val="2"/>
      </rPr>
      <t xml:space="preserve">   </t>
    </r>
  </si>
  <si>
    <r>
      <t xml:space="preserve">Corresponde a la gestión y seguimiento de ingresos aprobados en la vigencia mediante Acuerdos del Concejo Municipal, recursos transferidos por Hacienda Municipal para los gastos de funcionamiento de la Personería.   
Para efectos de esta actividad, la evidencia se establecerá respecto al </t>
    </r>
    <r>
      <rPr>
        <b/>
        <sz val="12"/>
        <rFont val="Arial"/>
        <family val="2"/>
      </rPr>
      <t>seguimiento a la  transferencia mensual (PAC)</t>
    </r>
    <r>
      <rPr>
        <sz val="12"/>
        <rFont val="Arial"/>
        <family val="2"/>
      </rPr>
      <t xml:space="preserve"> y su respectivo soporte, debiéndose documentar las novedades presentadas durante la vigencia y anticiparse ante cualquier eventualidad.   </t>
    </r>
  </si>
  <si>
    <r>
      <t xml:space="preserve">Corresponde al desarrollo de las funciones del Comité de Sostenibilidad Contable, orientado a prevenir y alertar sobre riesgos fiscales a los que está expuesta la entidad, fijando acciones o medidas a implementar. 
Para efectos de esta actividad, la evidencia se establecerá respecto a las </t>
    </r>
    <r>
      <rPr>
        <b/>
        <sz val="12"/>
        <rFont val="Arial"/>
        <family val="2"/>
      </rPr>
      <t>Actas de Comité</t>
    </r>
    <r>
      <rPr>
        <sz val="12"/>
        <rFont val="Arial"/>
        <family val="2"/>
      </rPr>
      <t xml:space="preserve">, debiéndose certificar la materialización o no de riesgo fiscal.  </t>
    </r>
  </si>
  <si>
    <r>
      <t>Corresponde a la elaboración y emisión de certificados y registros presupuestales que garanticen la disponibilidad de los recursos financieros para la gestión contractual de la entidad, con una gestión adecuada de los riesgos.   
Para efectos de esta actividad, la evidencia se establecerá respecto al</t>
    </r>
    <r>
      <rPr>
        <b/>
        <sz val="12"/>
        <rFont val="Arial"/>
        <family val="2"/>
      </rPr>
      <t xml:space="preserve"> informe consolidado sobre los Certificados de Disponibilidad Presupuestal CDP</t>
    </r>
    <r>
      <rPr>
        <sz val="12"/>
        <rFont val="Arial"/>
        <family val="2"/>
      </rPr>
      <t xml:space="preserve"> elaborados y liberados en el periodo de medición y el estado del proceso contable.</t>
    </r>
  </si>
  <si>
    <r>
      <t xml:space="preserve">Corresponde a la gestión y seguimiento de pagos de obligaciones y compromisos adquiridos por la entidad, con una gestión adecuada de los riesgos.  
Para efectos de esta actividad, la evidencia se establecerá respecto al </t>
    </r>
    <r>
      <rPr>
        <b/>
        <sz val="12"/>
        <rFont val="Arial"/>
        <family val="2"/>
      </rPr>
      <t>control de pagos,</t>
    </r>
    <r>
      <rPr>
        <sz val="12"/>
        <rFont val="Arial"/>
        <family val="2"/>
      </rPr>
      <t xml:space="preserve"> debiéndose documentar las novedades presentadas durante la vigencia y anticiparse ante cualquier eventualidad, así como certificar la materialización o no de riesgo fiscal.    </t>
    </r>
  </si>
  <si>
    <r>
      <t xml:space="preserve">Corresponde a informes de tipo presupuestal, contable, financiero y tributario que se rinden y declaran de forma periódica a las autoridades competentes, con una gestión adecuada de los riesgos.
Para efectos de esta actividad, la evidencia se establecerá respecto al </t>
    </r>
    <r>
      <rPr>
        <b/>
        <sz val="12"/>
        <rFont val="Arial"/>
        <family val="2"/>
      </rPr>
      <t>reporte emitido a las diferentes entidades: Contaduría, Contraloría, DIAN, Hacienda Municipal, dentro de los términos de Ley</t>
    </r>
    <r>
      <rPr>
        <sz val="12"/>
        <rFont val="Arial"/>
        <family val="2"/>
      </rPr>
      <t xml:space="preserve"> y su respectivo soporte, debiéndose documentar las novedades presentadas durante la vigencia y anticiparse ante cualquier eventualidad, así como certificar la materialización o no de riesgo fiscal.       </t>
    </r>
  </si>
  <si>
    <r>
      <t xml:space="preserve">Corresponde al desarrollo de las funciones del Comité de Inventario y Baja de Bienes, orientado a prevenir y alertar sobre riesgos fiscales a los que está expuesta la entidad, fijando acciones o medidas a implementar. 
Para efectos de esta actividad, la evidencia se establecerá respecto a las </t>
    </r>
    <r>
      <rPr>
        <b/>
        <sz val="12"/>
        <rFont val="Arial"/>
        <family val="2"/>
      </rPr>
      <t>Actas de Comité,</t>
    </r>
    <r>
      <rPr>
        <sz val="12"/>
        <rFont val="Arial"/>
        <family val="2"/>
      </rPr>
      <t xml:space="preserve"> debiéndose certificar la materialización o no de riesgo fiscal y aportar registro del control de bienes dados de baja cuando aplique. </t>
    </r>
  </si>
  <si>
    <r>
      <t xml:space="preserve">Corresponde a la gestión de requerimientos internos que realizan las diferentes dependencias en el marco de la prestación del servicio y desarrollo de actividades institucionales, con una gestión adecuada de los riesgos.   
Para efectos de esta actividad, la evidencia se establecerá respecto al </t>
    </r>
    <r>
      <rPr>
        <b/>
        <sz val="12"/>
        <rFont val="Arial"/>
        <family val="2"/>
      </rPr>
      <t>reporte estadístico de requerimientos atendidos</t>
    </r>
    <r>
      <rPr>
        <sz val="12"/>
        <rFont val="Arial"/>
        <family val="2"/>
      </rPr>
      <t xml:space="preserve">, debiéndose documentar las novedades presentadas durante la vigencia y anticiparse ante cualquier eventualidad, así como certificar la materialización o no de riesgos. </t>
    </r>
  </si>
  <si>
    <r>
      <t>Corresponde al registro de novedades, preparación y liquidación de la nómina, para pago dentro de las fechas fijadas, con una gestión adecuada de los riesgos. 
Para efectos de esta actividad, la evidencia se establecerá respecto al</t>
    </r>
    <r>
      <rPr>
        <b/>
        <sz val="12"/>
        <rFont val="Arial"/>
        <family val="2"/>
      </rPr>
      <t xml:space="preserve"> control de la nómina</t>
    </r>
    <r>
      <rPr>
        <sz val="12"/>
        <rFont val="Arial"/>
        <family val="2"/>
      </rPr>
      <t>,  debiéndose documentar las novedades presentadas durante la vigencia y anticiparse ante cualquier eventualidad, así como certificar la materialización o no de riesgo fiscal.</t>
    </r>
  </si>
  <si>
    <r>
      <t xml:space="preserve">Corresponde a la gestión de la información del personal por prestación de servicios mediante el Sistema de Información de Gestión del Empleo Publico SIGEP II.
Para efectos de esta actividad, la evidencia se establecerá respecto al </t>
    </r>
    <r>
      <rPr>
        <b/>
        <sz val="12"/>
        <rFont val="Arial"/>
        <family val="2"/>
      </rPr>
      <t>informe sobre el total de contratistas con registro actualizado en el SIGEP II.</t>
    </r>
  </si>
  <si>
    <r>
      <t xml:space="preserve">Corresponde al soporte que brinda la Oficina Jurídica en la elaboración de contratos frente a la adquisición de bienes y Contratos de servicios necesarios para el funcionamiento de la entidad, asegurando la conformidad de los requisitos legales y reglamentarios aplicables, con una gestión adecuada de los riesgos. 
Para efectos de esta actividad, la evidencia se establecerá respecto al </t>
    </r>
    <r>
      <rPr>
        <b/>
        <sz val="12"/>
        <rFont val="Arial"/>
        <family val="2"/>
      </rPr>
      <t>informe de ejecución contractual y su respectiva publicación en el SECOP II y SIA Observa</t>
    </r>
    <r>
      <rPr>
        <sz val="12"/>
        <rFont val="Arial"/>
        <family val="2"/>
      </rPr>
      <t>, dentro de los tiempos de ley establecidos, debiéndose certificar la materialización o no de riesgos.</t>
    </r>
  </si>
  <si>
    <r>
      <t xml:space="preserve">Corresponde a la gestión de tutelas contra la entidad radicadas mediante el SGD ORFEO y que son  redireccionadas a la Oficina Asesora Jurídica para el trámite dentro de los términos de Ley.
Para efectos de esta actividad, la evidencia se establecerá respecto al </t>
    </r>
    <r>
      <rPr>
        <b/>
        <sz val="12"/>
        <rFont val="Arial"/>
        <family val="2"/>
      </rPr>
      <t>informe estadístico de tutelas tramitadas y su respectivo seguimiento frente a los fallos</t>
    </r>
    <r>
      <rPr>
        <sz val="12"/>
        <rFont val="Arial"/>
        <family val="2"/>
      </rPr>
      <t>, debiéndose certificar la materialización o no de riesgos.</t>
    </r>
  </si>
  <si>
    <r>
      <t xml:space="preserve">Corresponde al funcionamiento del Comité de Conciliación y Defensa Jurídica, en función de evitar, anticipar o minimizar la causación de demandas por reclamaciones judiciales y administrativas como resultado de las actuaciones que realiza la entidad.
Para efectos de esta actividad, se tendrá como evidencia el </t>
    </r>
    <r>
      <rPr>
        <b/>
        <sz val="12"/>
        <rFont val="Arial"/>
        <family val="2"/>
      </rPr>
      <t>informe sobre la actividad litigiosa de la entidad</t>
    </r>
    <r>
      <rPr>
        <sz val="12"/>
        <rFont val="Arial"/>
        <family val="2"/>
      </rPr>
      <t xml:space="preserve"> presentado a la alta dirección y las </t>
    </r>
    <r>
      <rPr>
        <b/>
        <sz val="12"/>
        <rFont val="Arial"/>
        <family val="2"/>
      </rPr>
      <t>actas del comité de conciliación.</t>
    </r>
  </si>
  <si>
    <r>
      <t xml:space="preserve">Corresponde al control de legalidad, gestión de firmas y digitalización de las Resoluciones expedidas por la entidad en el marco de las funciones y competencias.
Para efectos de lograr esta actividad, la evidencia se establecerá respecto al </t>
    </r>
    <r>
      <rPr>
        <b/>
        <sz val="12"/>
        <rFont val="Arial"/>
        <family val="2"/>
      </rPr>
      <t>Normograma Interno Institucional, actualizado</t>
    </r>
    <r>
      <rPr>
        <sz val="12"/>
        <rFont val="Arial"/>
        <family val="2"/>
      </rPr>
      <t xml:space="preserve"> con el total de Resoluciones emitidas en el periodo de medición, detallado por asunto y Dirección u Oficina que lo produce.</t>
    </r>
  </si>
  <si>
    <r>
      <t xml:space="preserve">Corresponde al soporte que brinda la Oficina Asesora Jurídica en la elaboración de conceptos jurídicos.
Para efectos de esta actividad, la evidencia se establecerá respecto al </t>
    </r>
    <r>
      <rPr>
        <b/>
        <sz val="12"/>
        <rFont val="Arial"/>
        <family val="2"/>
      </rPr>
      <t>informe consolidado de  conceptos jurídicos emitidos</t>
    </r>
    <r>
      <rPr>
        <sz val="12"/>
        <rFont val="Arial"/>
        <family val="2"/>
      </rPr>
      <t xml:space="preserve"> en el periodo de medición, cuando aplique, informar sobre acciones constitucionales elaboradas en coadyuvancia y el detalle de las mismas. </t>
    </r>
  </si>
  <si>
    <r>
      <t xml:space="preserve">Corresponde a la inscripción y/o renovación de las veedurías ciudadanas que actúan como mecanismo de control social.
Para efectos de esta actividad, la evidencia se establecerá en el </t>
    </r>
    <r>
      <rPr>
        <b/>
        <sz val="12"/>
        <rFont val="Arial"/>
        <family val="2"/>
      </rPr>
      <t>informe estadístico y de caracterización de las veedurías inscritas (nuevas y renovadas) en la entidad</t>
    </r>
    <r>
      <rPr>
        <sz val="12"/>
        <rFont val="Arial"/>
        <family val="2"/>
      </rPr>
      <t xml:space="preserve">, así como en el </t>
    </r>
    <r>
      <rPr>
        <b/>
        <sz val="12"/>
        <rFont val="Arial"/>
        <family val="2"/>
      </rPr>
      <t xml:space="preserve">reporte de las estrategias de comunicación implementadas </t>
    </r>
    <r>
      <rPr>
        <sz val="12"/>
        <rFont val="Arial"/>
        <family val="2"/>
      </rPr>
      <t>para orientar, informar y sensibilizar a la comunidad sobre la naturaleza y alcance de las veedurías ciudadanas, y sobre los canales dispuestos por la entidad para su inscripción y/o solicitud de información, constituyendo todo ello un insumo para el informe de Rendición de Cuentas.</t>
    </r>
  </si>
  <si>
    <t>100%
Ciudadanos con Requerimiento Inmediato en la UPAP DDHH
Atendidos
(PEI 1.1.1.)</t>
  </si>
  <si>
    <t>100%
Ciudadanos con Requerimiento Inmediato en la Sede Río Cauca 
Atendidos
(PEI 1.1.1.)</t>
  </si>
  <si>
    <t>100%
Valoraciones de Apoyo para Personas con Discapacidad
(PEI 1.1.1.)</t>
  </si>
  <si>
    <t>100%
Víctimas del
 Conflicto Armado  
Atendidas
(PEI 1.1.1.)</t>
  </si>
  <si>
    <t>100%
Seguimiento al Derecho 
de Petición 
(TRD 10.2)
(PEI 1.1.2.)</t>
  </si>
  <si>
    <t>100%
Gestión de Peticiones
(TRD 10.1)
(PEI 1.1.2.)</t>
  </si>
  <si>
    <t>100%
Seguimiento al 
Plan de Desarrollo y Políticas Públicas
Ejecutado
(PEI 1.2.2.)</t>
  </si>
  <si>
    <t>100%
Ciudadanos Atendidos en CALI´s y Corregimientos
(PEI 1.2.1.)</t>
  </si>
  <si>
    <t>100%
Veedurías Ciudadanas
Gestionadas
(PEI 1.2.1.)</t>
  </si>
  <si>
    <t>100%
Agenda Ciudadana Desarrollada
(PEI 1.2.1.)</t>
  </si>
  <si>
    <t>100%
Formación Ciudadana 
Ejecutada
(Orientación e Instrucción)
(PEI 1.2.1.)</t>
  </si>
  <si>
    <t>100%
Seguimiento al Derecho 
de Petición 
(TRD 10.2)
(PEI 1.2.1.)</t>
  </si>
  <si>
    <t>100%
Gestión de Peticiones
(TRD 10.1)
(PEI 1.2.1.)</t>
  </si>
  <si>
    <t>100%
Seguimiento a Temas 
de Ciudad 
Ejecutado 
(Acciones Preventivas)
(PEI 1.2.2.)</t>
  </si>
  <si>
    <t>100%
Informes 
Situacionales
Realizados
(PEI 1.2.2.)</t>
  </si>
  <si>
    <t>100%
Formación Ciudadana 
Ejecutada
(Orientación e Instrucción)
(PEI 1.1.1.)</t>
  </si>
  <si>
    <t>100%
Prevención Disciplinaria
(PEI 1.3.1.)</t>
  </si>
  <si>
    <t>100%
Descongestión 
Disciplinaria 
Ejecutada
(PEI 1.3.1.)</t>
  </si>
  <si>
    <t>100%
Riesgo de Inactividad
Disciplinaria
Controlado 
(PEI 1.3.2.)</t>
  </si>
  <si>
    <t>100%
 Audiencias 
Finalizadas
(PEI 1.4.1.)</t>
  </si>
  <si>
    <t>100%
Promoción de Acceso 
a la Justicia
(PEI 1.4.1.)</t>
  </si>
  <si>
    <t>100%
 Requisitos del Ministerio del Interior y de Justicia con seguimiento
(PEI 1.4.2.)</t>
  </si>
  <si>
    <t>100%
Estrategias de Comunicación
Implementadas
(PEI 2.1.1.)</t>
  </si>
  <si>
    <t>100%
Ecosistema Digital con Seguimiento 
(PEI 2.1.1.)</t>
  </si>
  <si>
    <t>100%
Gestión de Prensa
Desarrollada
(PEI 2.1.1.)</t>
  </si>
  <si>
    <t>100% 
Informativo Semanal 
Desarrollado
(PEI 2.1.1.)</t>
  </si>
  <si>
    <t>100%
Boletines de Prensa
Producidos y Publicados
(PEI 2.1.1.)</t>
  </si>
  <si>
    <t>100%
Boletín Interno
Divulgado
(PEI 2.1.1.)</t>
  </si>
  <si>
    <t>100%
Pronunciamientos Institucionales con Seguimiento
(PEI 2.1.1.)</t>
  </si>
  <si>
    <t>100%
Informe de Seguimiento
al Plan de Desarrollo 
del Distrito
Presentado
(PEI 1.2.2.)</t>
  </si>
  <si>
    <t>100%
Nivel de Cumplimiento ITA
Mejorado
(PEI 2.1.2.)</t>
  </si>
  <si>
    <t>100%
Mantenimiento al 
Sistema de Gestión 
Ejecutado
(PEI 2.2.2.)</t>
  </si>
  <si>
    <t>100%
Informe de Medición 
del Desempeño Institucional
Publicado
(PEI 2.2.2.)</t>
  </si>
  <si>
    <t>100%
Plan Anual de Vacantes y Plan de Previsión de Recursos Humanos, Gestionados.
(PEGTH - PEI 2.3.1.)</t>
  </si>
  <si>
    <t>100%
Cronograma del Plan Institucional de Capacitación PIC 
Ejecutado
(PEGTH - PEI 2.3.1.)</t>
  </si>
  <si>
    <t>100%
Cronograma del Plan de Bienestar Social e Incentivos
 Ejecutado
(PEGTH - PEI 2.3.1.)</t>
  </si>
  <si>
    <t>100%
Cronograma del Plan de Seguridad y Salud en el Trabajo 
Ejecutado
(PEGTH - PEI 2.3.1.)</t>
  </si>
  <si>
    <t>100%
Cierre Fiscal
Ejecutado
(PEI 2.4.2.)</t>
  </si>
  <si>
    <t>100%
Plan de Intervención Física y Tecnológica  Formulado y presentado al Despacho
(PEI 2.2.4.)</t>
  </si>
  <si>
    <t>100%
Página Web
Soporte y Mantenimiento 
Ejecutado 
(PEI 2.1.2.)</t>
  </si>
  <si>
    <t>100%
Estados Financieros 
Publicados
(PEI 2.1.2.)</t>
  </si>
  <si>
    <t>100%
Litigios y Demandas
Gestionadas
(PEI 2.1.2.)</t>
  </si>
  <si>
    <t>100%
Normatividad 
Actualizada   
(PEI 2.1.2.)</t>
  </si>
  <si>
    <t>100%
Resoluciones Internas
Digitalizadas y Controladas 
(PEI 2.1.2.)</t>
  </si>
  <si>
    <t>100%
Seguimiento a las 
PQRSD
Publicado
(PEI 2.1.2.)</t>
  </si>
  <si>
    <t>100%
Seguimiento a la 
Austeridad y Eficiencia del Gasto 
Publicado
(PEI 2.1.2.)</t>
  </si>
  <si>
    <t>100%
Evaluación del Control Interno Contable
Reportado y Publicado
(PEI 2.1.2.)</t>
  </si>
  <si>
    <t>100%
Informe de Derechos de Autor de Software
Reportado y Publicado
(PEI 2.1.2.)</t>
  </si>
  <si>
    <t>100%
Reportes en la Plataforma SIA Contraloría
(PEI 2.4.2.)</t>
  </si>
  <si>
    <r>
      <t>Corresponde a las acciones desarrolladas en el marco del Plan Anual de Vacantes y del Plan de Previsión de Recursos Humanos, así como a la administración de la plataforma SIGEP II, dirigido a garantizar información de la entidad y de sus servidores públicos actualizada.
Para efectos de esta actividad, la evidencia se establecerá mediante el</t>
    </r>
    <r>
      <rPr>
        <b/>
        <sz val="12"/>
        <rFont val="Arial"/>
        <family val="2"/>
      </rPr>
      <t xml:space="preserve"> informe de la planta de cargos por tipo de vinculación</t>
    </r>
    <r>
      <rPr>
        <sz val="12"/>
        <rFont val="Arial"/>
        <family val="2"/>
      </rPr>
      <t xml:space="preserve"> (Carrera Administrativa y Libre Nombramiento y Remoción)</t>
    </r>
  </si>
  <si>
    <t>100%
Seguimiento a la Contratación Estatal del Distrito
(PEI 1.2.2.)</t>
  </si>
  <si>
    <r>
      <t>Corresponde al proceso sistemático de seguimiento que adelanta el proceso frente a la contratación que adelantan los organismos de la Administración Distrital,  incluyendo el Plan Operativo Anual de Inversiones (POAI). 
Para efectos de esta actividad, la evidencia se establecerá respecto al</t>
    </r>
    <r>
      <rPr>
        <b/>
        <sz val="12"/>
        <rFont val="Arial"/>
        <family val="2"/>
      </rPr>
      <t xml:space="preserve"> informe de seguimiento a la contratación distrital y el Sistema General de Participación</t>
    </r>
    <r>
      <rPr>
        <sz val="12"/>
        <rFont val="Arial"/>
        <family val="2"/>
      </rPr>
      <t>, como aporte al informe de Rendición de Cuentas de la entidad.</t>
    </r>
  </si>
  <si>
    <r>
      <t>Corresponde al seguimiento que ejecuta el proceso a las problemáticas de ciudad haciendo visible los efectos y potenciales riesgos a los que se expone la comunidad. 
Para efectos de esta actividad, la evidencia se establecerá respecto al</t>
    </r>
    <r>
      <rPr>
        <b/>
        <sz val="12"/>
        <rFont val="Arial"/>
        <family val="2"/>
      </rPr>
      <t xml:space="preserve"> informe sobre las acciones preventivas, su respectivo seguimiento y resultados</t>
    </r>
    <r>
      <rPr>
        <sz val="12"/>
        <rFont val="Arial"/>
        <family val="2"/>
      </rPr>
      <t>, presentado al Despacho.</t>
    </r>
  </si>
  <si>
    <r>
      <t xml:space="preserve">Corresponde al proceso sistemático de seguimiento que adelanta el proceso frente al Plan de Desarrollo del Distrito  y Políticas Públicas a través de la asistencia a Comités, Subcomités, Mesas y demás espacios donde la Personería tiene asiento o es convocado, así como recorridos en los que se verifica la ejecución de planes, programas y proyectos de la Administración Distrital. 
Para efectos de esta actividad, la evidencia se establecerá mediante el </t>
    </r>
    <r>
      <rPr>
        <b/>
        <sz val="12"/>
        <rFont val="Arial"/>
        <family val="2"/>
      </rPr>
      <t xml:space="preserve">informe consolidado, soportado con actas, listas de asistencia, registros de visitas en territorio, constancias y demás registros documentales o fotográficos, así como la participación activa en el Comité Interno y la elaboración de los informes de seguimiento al PDD. </t>
    </r>
  </si>
  <si>
    <r>
      <t>Corresponde a las actividades de notificar a las partes involucradas en un proceso de conciliación para que se surta el trámite correspondiente. 
Para efectos de esta actividad, la evidencia se establecerá respecto al</t>
    </r>
    <r>
      <rPr>
        <b/>
        <sz val="12"/>
        <rFont val="Arial"/>
        <family val="2"/>
      </rPr>
      <t xml:space="preserve"> total de notificaciones realizadas.</t>
    </r>
  </si>
  <si>
    <r>
      <t xml:space="preserve">Corresponde a las actividades inherentes que desarrolla el proceso para concretar las audiencias programadas. 
Para efectos de esta actividad, la evidencia se establecerá respecto al </t>
    </r>
    <r>
      <rPr>
        <b/>
        <sz val="12"/>
        <rFont val="Arial"/>
        <family val="2"/>
      </rPr>
      <t>total de audiencias finalizadas y el reporte estadístico por tipo de resultado</t>
    </r>
    <r>
      <rPr>
        <sz val="12"/>
        <rFont val="Arial"/>
        <family val="2"/>
      </rPr>
      <t xml:space="preserve"> en el periodo de medición.   </t>
    </r>
  </si>
  <si>
    <r>
      <t xml:space="preserve">Corresponde al reporte periódico que el proceso debe realizar a través del  Sistema de Información de la Conciliación del Arbitraje y la Amigable Composición SICAAC.
Para efectos de esta actividad, la evidencia se establecerá respecto al </t>
    </r>
    <r>
      <rPr>
        <b/>
        <sz val="12"/>
        <rFont val="Arial"/>
        <family val="2"/>
      </rPr>
      <t>total de resultados emitidos Vs resultados publicados en el SICAAC</t>
    </r>
  </si>
  <si>
    <r>
      <t xml:space="preserve">Corresponde al desarrollo de las funciones del Comité de Compras, orientado a prevenir y alertar sobre riesgos fiscales en la adquisición de bienes o servicios a los que está expuesta la entidad, fijando acciones o medidas a implementar. 
Para efectos de esta actividad, la evidencia se establecerá  respecto a las </t>
    </r>
    <r>
      <rPr>
        <b/>
        <sz val="12"/>
        <rFont val="Arial"/>
        <family val="2"/>
      </rPr>
      <t>Actas de Comité de Compras</t>
    </r>
    <r>
      <rPr>
        <sz val="12"/>
        <rFont val="Arial"/>
        <family val="2"/>
      </rPr>
      <t xml:space="preserve">, debiéndose certificar la materialización o no de riesgo fiscal. </t>
    </r>
  </si>
  <si>
    <t>100%
Soporte Presupuestal 
Ejecutado</t>
  </si>
  <si>
    <r>
      <t xml:space="preserve">Corresponde a la atención y solución de requerimientos para la oficina de gestión documental que ingresan por la INTRANET.
Para efectos de esta actividad, la evidencia se establecerá respecto al </t>
    </r>
    <r>
      <rPr>
        <b/>
        <sz val="12"/>
        <rFont val="Arial"/>
        <family val="2"/>
      </rPr>
      <t>reporte estadístico de soportes atendidos.</t>
    </r>
  </si>
  <si>
    <r>
      <t xml:space="preserve">Corresponde a los mantenimientos del parque tecnológico necesarios para la adecuada operación y funcionamiento de la entidad.
Para efectos de esta actividad, la evidencia se establecerá respecto al </t>
    </r>
    <r>
      <rPr>
        <b/>
        <sz val="12"/>
        <rFont val="Arial"/>
        <family val="2"/>
      </rPr>
      <t>reporte estadístico de mantenimientos ejecutados.</t>
    </r>
  </si>
  <si>
    <t xml:space="preserve">100%
Soporte de Sistemas
Ejecutado  </t>
  </si>
  <si>
    <t xml:space="preserve">100%
Soporte de Gestión documental
Ejecutado  </t>
  </si>
  <si>
    <r>
      <t xml:space="preserve">Corresponde a la atención y solución de requerimientos para la oficina de sistemas que ingresan por la INTRANET.
Para efectos de esta actividad, la evidencia se establecerá respecto al </t>
    </r>
    <r>
      <rPr>
        <b/>
        <sz val="12"/>
        <rFont val="Arial"/>
        <family val="2"/>
      </rPr>
      <t>reporte estadístico de soportes atendidos.</t>
    </r>
  </si>
  <si>
    <r>
      <t xml:space="preserve">Corresponde al desarrollo del PETI 2024 - 2028, frente a plataformas digitales, soluciones y/o mejoras tecnológicas.
Para efectos de esta actividad, la evidencia se establecerá respecto al </t>
    </r>
    <r>
      <rPr>
        <b/>
        <sz val="12"/>
        <rFont val="Arial"/>
        <family val="2"/>
      </rPr>
      <t>informe de avance de los proyectos TI formulados</t>
    </r>
    <r>
      <rPr>
        <sz val="12"/>
        <rFont val="Arial"/>
        <family val="2"/>
      </rPr>
      <t xml:space="preserve"> de acuerdo a los recursos asignados.</t>
    </r>
  </si>
  <si>
    <r>
      <t>Corresponde a la herramienta de planeación a través de la cual se registra, programa y divulga las necesidades de bienes y servicios a contratar por la entidad.
Para efectos de esta actividad, la evidencia se establecerá respecto al</t>
    </r>
    <r>
      <rPr>
        <b/>
        <sz val="12"/>
        <rFont val="Arial"/>
        <family val="2"/>
      </rPr>
      <t xml:space="preserve"> PAA actualizado en la plataforma Colombia Compra Eficiente antes del 31 de enero  y sus actualizaciones posteriores</t>
    </r>
  </si>
  <si>
    <t>100%
Solicitud de Activación de Ruta y/o Acompañamientos
(PEI 1.1.2.)</t>
  </si>
  <si>
    <t>100% 
Participación como Ministerio Público Realizados 
(PEI 1.1.2.)</t>
  </si>
  <si>
    <r>
      <t xml:space="preserve">Corresponde a las participaciones en audiencias en Comisarias de Familia para la garantía y protección de derechos de los sujetos de especial protección, así como la atención de situaciones asociadas con violencia intrafamiliar. 
Para efectos de esta actividad, la evidencia se establecerá respecto al </t>
    </r>
    <r>
      <rPr>
        <b/>
        <sz val="12"/>
        <rFont val="Arial"/>
        <family val="2"/>
      </rPr>
      <t>informe estadístico de las actuaciones realizadas</t>
    </r>
    <r>
      <rPr>
        <sz val="12"/>
        <rFont val="Arial"/>
        <family val="2"/>
      </rPr>
      <t xml:space="preserve"> en el periodo de medición, como insumo al Informe de Rendición de Cuentas de la entidad.</t>
    </r>
  </si>
  <si>
    <t>100%
Participación como Ministerio Público en lo Penal
Realizados
(PEI 1.1.2.)</t>
  </si>
  <si>
    <r>
      <t xml:space="preserve">Corresponde  a las participaciones y actuaciones realizadas como Ministerio Público con el propósito de  garantizar el debido proceso en materia </t>
    </r>
    <r>
      <rPr>
        <b/>
        <sz val="12"/>
        <rFont val="Arial"/>
        <family val="2"/>
      </rPr>
      <t>PENAL.</t>
    </r>
    <r>
      <rPr>
        <sz val="12"/>
        <rFont val="Arial"/>
        <family val="2"/>
      </rPr>
      <t xml:space="preserve">
Para efectos de esta actividad, la evidencia se establecerá respecto al</t>
    </r>
    <r>
      <rPr>
        <b/>
        <sz val="12"/>
        <rFont val="Arial"/>
        <family val="2"/>
      </rPr>
      <t xml:space="preserve"> informe estadístico de las actuaciones realizadas</t>
    </r>
    <r>
      <rPr>
        <sz val="12"/>
        <rFont val="Arial"/>
        <family val="2"/>
      </rPr>
      <t xml:space="preserve"> en el periodo de medición, como  insumo al Informe de Rendición de Cuentas de la entidad.</t>
    </r>
  </si>
  <si>
    <t>100%
Acompañamiento  como Ministerio Público en lo Civil 
Realizados
(PEI 1.1.2.)</t>
  </si>
  <si>
    <r>
      <t xml:space="preserve">Corresponde a los acompañamientos realizados como Ministerio Público con el propósito de garantizar el debido proceso en materia </t>
    </r>
    <r>
      <rPr>
        <b/>
        <sz val="12"/>
        <rFont val="Arial"/>
        <family val="2"/>
      </rPr>
      <t>CIVIL.</t>
    </r>
    <r>
      <rPr>
        <sz val="12"/>
        <rFont val="Arial"/>
        <family val="2"/>
      </rPr>
      <t xml:space="preserve">
Para efectos de esta actividad, la evidencia se establecerá respecto al </t>
    </r>
    <r>
      <rPr>
        <b/>
        <sz val="12"/>
        <rFont val="Arial"/>
        <family val="2"/>
      </rPr>
      <t>informe estadístico de las actuaciones realizadas</t>
    </r>
    <r>
      <rPr>
        <sz val="12"/>
        <rFont val="Arial"/>
        <family val="2"/>
      </rPr>
      <t xml:space="preserve"> en el periodo de medición, como  insumo al Informe de Rendición de Cuentas de la entidad.</t>
    </r>
  </si>
  <si>
    <t>100%
Participación como Ministerio Público en lo Policivo 
Realizados
(PEI 1.1.2.)</t>
  </si>
  <si>
    <r>
      <t xml:space="preserve">Corresponde a las participaciones y actuaciones realizadas como Ministerio Público con el propósito de garantizar el debido proceso en diligencias en asuntos </t>
    </r>
    <r>
      <rPr>
        <b/>
        <sz val="12"/>
        <rFont val="Arial"/>
        <family val="2"/>
      </rPr>
      <t>POLICIVO.</t>
    </r>
    <r>
      <rPr>
        <sz val="12"/>
        <rFont val="Arial"/>
        <family val="2"/>
      </rPr>
      <t xml:space="preserve">
Para efectos de esta actividad, la evidencia se establecerá respecto al</t>
    </r>
    <r>
      <rPr>
        <b/>
        <sz val="12"/>
        <rFont val="Arial"/>
        <family val="2"/>
      </rPr>
      <t xml:space="preserve"> informe estadístico de las actuaciones realizadas</t>
    </r>
    <r>
      <rPr>
        <sz val="12"/>
        <rFont val="Arial"/>
        <family val="2"/>
      </rPr>
      <t xml:space="preserve"> en el periodo de medición, como  insumo al Informe de Rendición de Cuentas de la entidad.</t>
    </r>
  </si>
  <si>
    <t>100%
Acompañamiento como Ministerio Público en lo Penitenciario 
Realizados
(PEI 1.1.2.)</t>
  </si>
  <si>
    <r>
      <t>Corresponde a los acompañamientos realizados como Ministerio Público con el propósito de garantizar los Derechos Fundamentales de las personas privadas de la libertad.
Para efectos de esta actividad, la evidencia se establecerá respecto al</t>
    </r>
    <r>
      <rPr>
        <b/>
        <sz val="12"/>
        <rFont val="Arial"/>
        <family val="2"/>
      </rPr>
      <t xml:space="preserve"> informe estadístico de las actuaciones realizadas</t>
    </r>
    <r>
      <rPr>
        <sz val="12"/>
        <rFont val="Arial"/>
        <family val="2"/>
      </rPr>
      <t xml:space="preserve"> en el periodo de medición, como  insumo al Informe de Rendición de Cuentas de la entidad.
</t>
    </r>
  </si>
  <si>
    <r>
      <t xml:space="preserve">Corresponde a la presencia institucional de la Personería en las sesiones ordinarias y extraordinarias convocadas por el Concejo Distrital de Santiago de Cali, en función del seguimiento a los temas de ciudad.
Para efectos de esta actividad, la evidencia se establecerá respecto al </t>
    </r>
    <r>
      <rPr>
        <b/>
        <sz val="12"/>
        <rFont val="Arial"/>
        <family val="2"/>
      </rPr>
      <t>Informe de Asistencias</t>
    </r>
    <r>
      <rPr>
        <sz val="12"/>
        <rFont val="Arial"/>
        <family val="2"/>
      </rPr>
      <t xml:space="preserve"> en cada periodo de medición, realizadas a las sesiones del Concejo, con la descripción de los temas,  proposiciones y respuestas radicadas a la Personería, cuando aplique.</t>
    </r>
  </si>
  <si>
    <t>100%
Novedades e Incapacidades de EPS y ARL
Gestionadas</t>
  </si>
  <si>
    <r>
      <t xml:space="preserve">Corresponde al acompañamiento técnico que se realiza al Comité de Seguimiento a las Políticas Públicas y  Plan de Desarrollo del Distrito, conforme a la Resolución 177 de 2024.
Para efectos de esta actividad, la evidencia se establecerá respecto al avance de cumplimiento de las actividades en las mesas técnicas para la preparación del </t>
    </r>
    <r>
      <rPr>
        <b/>
        <sz val="12"/>
        <color theme="1"/>
        <rFont val="Arial"/>
        <family val="2"/>
      </rPr>
      <t>Informe de Seguimiento</t>
    </r>
    <r>
      <rPr>
        <sz val="12"/>
        <color theme="1"/>
        <rFont val="Arial"/>
        <family val="2"/>
      </rPr>
      <t xml:space="preserve"> semestral a las Políticas Públicas y  Plan de Desarrollo del Distrito presentado al Despacho.</t>
    </r>
  </si>
  <si>
    <r>
      <t xml:space="preserve">Corresponde a las actividades de formulación, validación, aprobación y publicación de los planes de acción por proceso.  
Para efectos de esta actividad, la evidencia se establecerá respecto a la </t>
    </r>
    <r>
      <rPr>
        <b/>
        <sz val="12"/>
        <rFont val="Arial"/>
        <family val="2"/>
      </rPr>
      <t>Publicación del Plan de Acción Institucional</t>
    </r>
    <r>
      <rPr>
        <sz val="12"/>
        <rFont val="Arial"/>
        <family val="2"/>
      </rPr>
      <t xml:space="preserve"> en la página web antes del 31 de enero  y las respectivas actualizaciones, cuando aplique.</t>
    </r>
  </si>
  <si>
    <r>
      <t xml:space="preserve">Corresponde al ejercicio anual de análisis del contexto interno y externo que realiza la Alta Dirección para la toma de decisiones frente al direccionamiento estratégico de la entidad.
Para efectos de esta actividad, la evidencia se establecerá respecto al </t>
    </r>
    <r>
      <rPr>
        <b/>
        <sz val="12"/>
        <rFont val="Arial"/>
        <family val="2"/>
      </rPr>
      <t>Seguimiento de la Política de Calidad publicado</t>
    </r>
    <r>
      <rPr>
        <sz val="12"/>
        <rFont val="Arial"/>
        <family val="2"/>
      </rPr>
      <t xml:space="preserve"> y el </t>
    </r>
    <r>
      <rPr>
        <b/>
        <sz val="12"/>
        <rFont val="Arial"/>
        <family val="2"/>
      </rPr>
      <t xml:space="preserve">Documento Diagnóstico del PEI Actualizado </t>
    </r>
    <r>
      <rPr>
        <sz val="12"/>
        <rFont val="Arial"/>
        <family val="2"/>
      </rPr>
      <t>conforme el Articulo 7 de la Resolución 161 de 2024.</t>
    </r>
  </si>
  <si>
    <t>100%
Rendición de la Cuenta Electrónica 
Lograda
(PEI 2.4.2.)</t>
  </si>
  <si>
    <r>
      <t xml:space="preserve">Corresponde al cierre de brechas de la Política Institucional de Gestión y Desempeño (MIPG) y su efectividad con relación al Sistema de Control Interno (MECI) reflejado en el comparativo anual del FURAG.
Para efectos de esta actividad, la evidencia se establecerá respecto al </t>
    </r>
    <r>
      <rPr>
        <b/>
        <sz val="12"/>
        <rFont val="Arial"/>
        <family val="2"/>
      </rPr>
      <t>puntaje FURAG</t>
    </r>
    <r>
      <rPr>
        <sz val="12"/>
        <rFont val="Arial"/>
        <family val="2"/>
      </rPr>
      <t xml:space="preserve"> obtenido en la política de </t>
    </r>
    <r>
      <rPr>
        <b/>
        <sz val="12"/>
        <rFont val="Arial"/>
        <family val="2"/>
      </rPr>
      <t>Servicio al Ciudadano, Transparencia y Acceso a la Información  y Control Interno</t>
    </r>
    <r>
      <rPr>
        <sz val="12"/>
        <rFont val="Arial"/>
        <family val="2"/>
      </rPr>
      <t>, emitido por la Función Pública en el Informe de Medición del Desempeño del Índice de Control Interno (=&gt;1 digito respecto al puntaje de la vigencia anterior)</t>
    </r>
  </si>
  <si>
    <r>
      <t xml:space="preserve">Corresponde a las solicitudes de activación de ruta y/o acompañamientos para la protección y/o restablecimiento de un derecho de una persona en condición de vulnerabilidad y que es reportada por cualquiera de los canales de atención de la entidad. 
Para efectos de esta actividad, la evidencia se establecerá respecto al </t>
    </r>
    <r>
      <rPr>
        <b/>
        <sz val="12"/>
        <rFont val="Arial"/>
        <family val="2"/>
      </rPr>
      <t xml:space="preserve">informe estadístico sobre casos reportados y documentados </t>
    </r>
    <r>
      <rPr>
        <sz val="12"/>
        <rFont val="Arial"/>
        <family val="2"/>
      </rPr>
      <t>dentro del periodo de medición, como insumo al informe de Rendición de Cuentas de la entidad.
NOTA: Activación de ruta corresponde únicamente al reporte en la plataforma del SIRDEC</t>
    </r>
  </si>
  <si>
    <r>
      <t xml:space="preserve">Corresponde a la organización y gestión de la información estadística que produce la Dirección Operativa, para garantizar la disponibilidad, uso y aprovechamiento de los datos en la operación, gestión y toma de decisiones.
Para efectos de esta actividad la evidencia se establecerá respecto al </t>
    </r>
    <r>
      <rPr>
        <b/>
        <sz val="12"/>
        <rFont val="Arial"/>
        <family val="2"/>
      </rPr>
      <t>reporte anual de captura, procesamiento y análisis de los datos estadísticos de la Dirección Operativa.</t>
    </r>
  </si>
  <si>
    <r>
      <t xml:space="preserve">Corresponde a la respuesta generada frente a peticiones y/o solicitudes de información radicadas mediante el SGD ORFEO a la Dirección Operativa del Vigilancia de la Conducta Oficial.   
Para efectos de esta actividad, la evidencia se establecerá respecto al </t>
    </r>
    <r>
      <rPr>
        <b/>
        <sz val="12"/>
        <rFont val="Arial"/>
        <family val="2"/>
      </rPr>
      <t>número de peticiones con respuesta dentro de los términos de Ley</t>
    </r>
    <r>
      <rPr>
        <sz val="12"/>
        <rFont val="Arial"/>
        <family val="2"/>
      </rPr>
      <t xml:space="preserve">, debiéndose informar las tutelas ingresadas a la DOVCO desfavorables para la Entidad por vencimiento de términos, extemporaneidad y/o la respuesta no fue de fondo, cuando aplique. </t>
    </r>
  </si>
  <si>
    <r>
      <t xml:space="preserve">Corresponde a las notificaciones emitidas en el marco de las funciones de la Secretaría Común de la DOVCO. 
Para efectos de esta actividad, la evidencia se establecerá respecto al </t>
    </r>
    <r>
      <rPr>
        <b/>
        <sz val="12"/>
        <rFont val="Arial"/>
        <family val="2"/>
      </rPr>
      <t>número de notificaciones que se tramiten dentro de los tiempos solicitados</t>
    </r>
    <r>
      <rPr>
        <sz val="12"/>
        <rFont val="Arial"/>
        <family val="2"/>
      </rPr>
      <t xml:space="preserve">, debiéndose informar las tutelas ingresadas a la DOVCO por indebida notificación, cuando aplique.  </t>
    </r>
  </si>
  <si>
    <r>
      <t xml:space="preserve">Corresponde a las actividades de prevención disciplinaria dirigidas a los servidores públicos de la Administración Distrital para que cumplan a cabalidad sus funciones dentro del marco de la legalidad.  
Para efectos de esta actividad, se fija un resultado de </t>
    </r>
    <r>
      <rPr>
        <b/>
        <sz val="12"/>
        <rFont val="Arial"/>
        <family val="2"/>
      </rPr>
      <t>=&gt;3 jornadas entre el 1 de enero y el 31 de diciembre</t>
    </r>
    <r>
      <rPr>
        <sz val="12"/>
        <rFont val="Arial"/>
        <family val="2"/>
      </rPr>
      <t xml:space="preserve">, debiéndose conservar registro de asistencia sobre el tema tratado. </t>
    </r>
  </si>
  <si>
    <r>
      <t xml:space="preserve">Corresponde al control sobre el riesgo de inactividad de los expedientes disciplinarios a través del Sistema de Información de la DOVCO para la gestión disciplinaria. 
Para efectos de esta actividad, la evidencia se establecerá respecto al </t>
    </r>
    <r>
      <rPr>
        <b/>
        <sz val="12"/>
        <rFont val="Arial"/>
        <family val="2"/>
      </rPr>
      <t>Registro de Seguimiento por parte del Director Operativo de los Expedientes asignados</t>
    </r>
    <r>
      <rPr>
        <sz val="12"/>
        <rFont val="Arial"/>
        <family val="2"/>
      </rPr>
      <t xml:space="preserve">, debiéndose informar cuando se detecte inactividad disciplinaria. </t>
    </r>
  </si>
  <si>
    <r>
      <t xml:space="preserve">Corresponde a la respuesta generada frente a peticiones y/o solicitudes de información radicadas mediante el SGD ORFEO al Centro de Conciliación
Para efectos de esta actividad, la evidencia se establecerá respecto al </t>
    </r>
    <r>
      <rPr>
        <b/>
        <sz val="12"/>
        <rFont val="Arial"/>
        <family val="2"/>
      </rPr>
      <t>número de peticiones con respuesta dentro de los términos de Ley</t>
    </r>
    <r>
      <rPr>
        <sz val="12"/>
        <rFont val="Arial"/>
        <family val="2"/>
      </rPr>
      <t xml:space="preserve">, debiéndose informar las tutelas desfavorables para la Entidad por vencimiento de términos, extemporaneidad y/o la respuesta no fue de fondo, cuando aplique. </t>
    </r>
  </si>
  <si>
    <t>Corresponde a la organización y gestión de la información estadística que produce el Centro de Conciliación, para garantizar la disponibilidad, uso y aprovechamiento de los datos en la operación, gestión y toma de decisiones.
Para efectos de esta actividad la evidencia se establecerá respecto al reporte anual de captura, procesamiento y análisis de los datos estadísticos del Centro de Conciliación</t>
  </si>
  <si>
    <r>
      <t xml:space="preserve">Corresponde a la respuesta generada frente a peticiones y/o solicitudes de información radicadas mediante el SGD ORFEO a la Dirección Financiera y Administrativa, inherentes a asuntos relacionados con el Talento Humano: Certificaciones laborales, Solicitud de cesantías, Permisos, otros.   
Para efectos de esta actividad, la evidencia se establecerá respecto al  </t>
    </r>
    <r>
      <rPr>
        <b/>
        <sz val="12"/>
        <rFont val="Arial"/>
        <family val="2"/>
      </rPr>
      <t>reporte estadístico de peticiones con respuesta dentro de los términos de Ley</t>
    </r>
    <r>
      <rPr>
        <sz val="12"/>
        <rFont val="Arial"/>
        <family val="2"/>
      </rPr>
      <t>, debiéndose informar las tutelas desfavorables para la Entidad por vencimiento de términos, extemporaneidad y/o la respuesta no fue de fondo, cuando aplique.</t>
    </r>
  </si>
  <si>
    <r>
      <t xml:space="preserve">Corresponde al cierre de brechas de la Política Institucional de Gestión y Desempeño (MIPG) y su efectividad con relación al Sistema de Control Interno (MECI) reflejado en el comparativo anual del FURAG.
Para efectos de esta actividad, la evidencia se establecerá respecto al </t>
    </r>
    <r>
      <rPr>
        <b/>
        <sz val="12"/>
        <rFont val="Arial"/>
        <family val="2"/>
      </rPr>
      <t>puntaje FURAG</t>
    </r>
    <r>
      <rPr>
        <sz val="12"/>
        <rFont val="Arial"/>
        <family val="2"/>
      </rPr>
      <t xml:space="preserve"> obtenido en la política de </t>
    </r>
    <r>
      <rPr>
        <b/>
        <sz val="12"/>
        <rFont val="Arial"/>
        <family val="2"/>
      </rPr>
      <t>Talento Humano e Integridad</t>
    </r>
    <r>
      <rPr>
        <sz val="12"/>
        <rFont val="Arial"/>
        <family val="2"/>
      </rPr>
      <t xml:space="preserve">, emitido por la Función Pública en el Informe de Medición del Desempeño del Índice de Control Interno (=&gt;1 digito respecto al puntaje de la vigencia anterior),   </t>
    </r>
  </si>
  <si>
    <r>
      <t>Corresponde a la respuesta generada frente a peticiones y/o solicitudes de información radicadas mediante el SGD ORFEO a la Dirección Financiera y Administrativa, diferentes a los asuntos relacionados con el recurso humano.   
Para efectos de esta actividad, la evidencia se establecerá respecto al</t>
    </r>
    <r>
      <rPr>
        <b/>
        <sz val="12"/>
        <rFont val="Arial"/>
        <family val="2"/>
      </rPr>
      <t xml:space="preserve"> número de peticiones con respuesta dentro de los términos de Ley</t>
    </r>
    <r>
      <rPr>
        <sz val="12"/>
        <rFont val="Arial"/>
        <family val="2"/>
      </rPr>
      <t>, debiéndose informar las tutelas desfavorables para la Entidad por vencimiento de términos, extemporaneidad y/o la respuesta no fue de fondo, cuando aplique.</t>
    </r>
  </si>
  <si>
    <r>
      <t>Corresponde a las actividades inherentes al cierre fiscal de la vigencia inmediatamente anterior ante el Órgano de Control Fiscal.
Para efectos de esta actividad, la evidencia se establecerá respecto al</t>
    </r>
    <r>
      <rPr>
        <b/>
        <sz val="12"/>
        <rFont val="Arial"/>
        <family val="2"/>
      </rPr>
      <t xml:space="preserve"> Acta de Cierre Fiscal  y la calificación que emita la Contraloría de Cali</t>
    </r>
    <r>
      <rPr>
        <sz val="12"/>
        <rFont val="Arial"/>
        <family val="2"/>
      </rPr>
      <t xml:space="preserve"> respecto a la oportunidad, suficiencia y calidad de la información declarada en el cierre fiscal. </t>
    </r>
  </si>
  <si>
    <r>
      <t xml:space="preserve">Corresponde a la respuesta generada frente a peticiones y/o solicitudes de información radicadas mediante el SGD ORFEO a la Oficina Asesora Jurídica.
Para efectos de esta actividad, la evidencia se establecerá respecto al </t>
    </r>
    <r>
      <rPr>
        <b/>
        <sz val="12"/>
        <rFont val="Arial"/>
        <family val="2"/>
      </rPr>
      <t>número de peticiones con respuesta dentro de los términos de Ley</t>
    </r>
    <r>
      <rPr>
        <sz val="12"/>
        <rFont val="Arial"/>
        <family val="2"/>
      </rPr>
      <t>, debiéndose informar las tutelas desfavorables para la Entidad por vencimiento de términos, extemporaneidad y/o la respuesta no fue de fondo, cuando aplique.</t>
    </r>
  </si>
  <si>
    <r>
      <t xml:space="preserve">Corresponde a las actividades administrativas y técnicas tendientes a la planificación, manejo y organización de los documentos producidos y recibidos por la entidad, desde su origen hasta su destino final, para facilitar su trámite, utilización, conservación y consulta, en desarrollo del PINAR.
Para efectos de esta actividad, la evidencia se establecerá respecto al </t>
    </r>
    <r>
      <rPr>
        <b/>
        <sz val="12"/>
        <rFont val="Arial"/>
        <family val="2"/>
      </rPr>
      <t xml:space="preserve">cumplimiento de las metas fijadas para la vigencia </t>
    </r>
    <r>
      <rPr>
        <sz val="12"/>
        <rFont val="Arial"/>
        <family val="2"/>
      </rPr>
      <t>(No incluye las actividades de carácter permanente contenidas en el presente plan de acción)</t>
    </r>
  </si>
  <si>
    <r>
      <t xml:space="preserve">Corresponde a la revisión y radicación de la correspondencia digital que ingresa a la entidad a través del correo atencionalciudadano@personeriacali.gov.co y el radicado en línea a través página web
Para efectos de esta actividad, la evidencia se establecerá con el </t>
    </r>
    <r>
      <rPr>
        <b/>
        <sz val="12"/>
        <rFont val="Arial"/>
        <family val="2"/>
      </rPr>
      <t>reporte de ingresos de correspondencia digital a la Entidad.</t>
    </r>
  </si>
  <si>
    <t>100%
Ventanilla Física 
Gestionada</t>
  </si>
  <si>
    <r>
      <t xml:space="preserve">Corresponde a la revisión y radicación de la correspondencia física que ingresa a la entidad a través de la ventanilla 19 ubicada en el primer piso del Edificio Torre Alcaldía.  
Para efectos de esta actividad, la evidencia se establecerá con el </t>
    </r>
    <r>
      <rPr>
        <b/>
        <sz val="12"/>
        <rFont val="Arial"/>
        <family val="2"/>
      </rPr>
      <t xml:space="preserve">reporte de ingresos de correspondencia física a la Entidad. </t>
    </r>
  </si>
  <si>
    <r>
      <t xml:space="preserve">Corresponde al cierre de brechas de la Política Institucional de Gestión y Desempeño (MIPG) y su efectividad con relación al Sistema de Control Interno (MECI) reflejado en el comparativo anual del FURAG.
Para efectos de esta actividad, la evidencia se establecerá respecto al </t>
    </r>
    <r>
      <rPr>
        <b/>
        <sz val="12"/>
        <rFont val="Arial"/>
        <family val="2"/>
      </rPr>
      <t>puntaje FURAG</t>
    </r>
    <r>
      <rPr>
        <sz val="12"/>
        <rFont val="Arial"/>
        <family val="2"/>
      </rPr>
      <t xml:space="preserve"> obtenido en la política de </t>
    </r>
    <r>
      <rPr>
        <b/>
        <sz val="12"/>
        <rFont val="Arial"/>
        <family val="2"/>
      </rPr>
      <t>Gobierno Digital y Archivo y Gestión Documental</t>
    </r>
    <r>
      <rPr>
        <sz val="12"/>
        <rFont val="Arial"/>
        <family val="2"/>
      </rPr>
      <t xml:space="preserve">, emitido por la Función Pública en el Informe de Medición del Desempeño del Índice de Control Interno (=&gt;1 digito respecto al puntaje de la vigencia anterior),   </t>
    </r>
  </si>
  <si>
    <r>
      <t xml:space="preserve">Corresponde a la evaluación anual que se realiza a la Gestión Institucional de la vigencia inmediatamente anterior con énfasis en la gestión de riesgos y controles.
Para efectos de esta actividad, la evidencia se establecerá respecto al </t>
    </r>
    <r>
      <rPr>
        <b/>
        <sz val="12"/>
        <rFont val="Arial"/>
        <family val="2"/>
      </rPr>
      <t>Informe de Evaluación a la Gestión de Riesgos y Controles</t>
    </r>
    <r>
      <rPr>
        <sz val="12"/>
        <rFont val="Arial"/>
        <family val="2"/>
      </rPr>
      <t xml:space="preserve"> informado por proceso.</t>
    </r>
  </si>
  <si>
    <t>PLANES DE ACCIÓN 2026</t>
  </si>
  <si>
    <r>
      <t xml:space="preserve">Corresponde al registro detallado sobre la gestión y resultados acumulados del segundo año de la Administración para dar soporte a la Rendición Anual de Cuentas. 
Para efectos de esta actividad, la evidencia se establecerá respecto al </t>
    </r>
    <r>
      <rPr>
        <b/>
        <sz val="12"/>
        <rFont val="Arial"/>
        <family val="2"/>
      </rPr>
      <t>Informe Anual de Gestión</t>
    </r>
    <r>
      <rPr>
        <sz val="12"/>
        <rFont val="Arial"/>
        <family val="2"/>
      </rPr>
      <t xml:space="preserve"> del periodo comprendido entre el 1 de marzo de 2025 y el 28 de febrero de 2026 presentado a la Oficina de Planeación en el formato y plazo fijado. </t>
    </r>
  </si>
  <si>
    <t>100% 
Informe Anual de 
Gestión
Presentado
(PEI 2.1.2)</t>
  </si>
  <si>
    <r>
      <t xml:space="preserve">Corresponde a las acciones o jornadas de formación ciudadana (Orientación e Instrucción) para afianzar y generar conocimiento a la comunidad, en los temas de manejo del proceso, debiéndose llevar registro de asistencia, temática, total de horas, total de beneficiarios, modalidad virtual o presencial y aplicar la encuesta de satisfacción. También aplican las horas que se dicten en escenarios organizados por otras entidades donde el facilitador sea un funcionario de la entidad, debiéndose aportar la constancia del organizador externo con los datos anteriores.
Para efectos de esta actividad, la evidencia se establecerá respecto al </t>
    </r>
    <r>
      <rPr>
        <b/>
        <sz val="12"/>
        <rFont val="Arial"/>
        <family val="2"/>
      </rPr>
      <t xml:space="preserve">informe sobre el total de acciones de formación (orientación e instrucción) </t>
    </r>
    <r>
      <rPr>
        <sz val="12"/>
        <rFont val="Arial"/>
        <family val="2"/>
      </rPr>
      <t xml:space="preserve">ejecutadas en la vigencia, como  insumo al Informe de Rendición de Cuentas de la entidad.     </t>
    </r>
  </si>
  <si>
    <r>
      <t>Corresponde a las acciones o jornadas de formación ciudadana (Orientación e Instrucción) para afianzar y generar conocimiento a la comunidad, en los temas de manejo del proceso, debiéndose llevar registro de asistencia, temática, total de horas, total de beneficiarios, modalidad virtual o presencial y aplicar la encuesta de satisfacción. También aplican las horas que se dicten en escenarios organizados por otras entidades donde el facilitador sea un funcionario de la entidad, debiéndose aportar la constancia del organizador externo con los datos anteriores.
Para efectos de esta actividad, la evidencia se establecerá respecto al</t>
    </r>
    <r>
      <rPr>
        <b/>
        <sz val="12"/>
        <rFont val="Arial"/>
        <family val="2"/>
      </rPr>
      <t xml:space="preserve"> informe sobre el total de acciones de formación (orientación e instrucción)</t>
    </r>
    <r>
      <rPr>
        <sz val="12"/>
        <rFont val="Arial"/>
        <family val="2"/>
      </rPr>
      <t xml:space="preserve"> ejecutadas en la vigencia, como  insumo al Informe de Rendición de Cuentas de la entidad.     </t>
    </r>
  </si>
  <si>
    <t>100% 
Informe de Rendición 
de Cuentas 
Publicado
(PEI 2.1.2.)</t>
  </si>
  <si>
    <r>
      <t xml:space="preserve">Corresponde al procesamiento de datos consignados por cada proceso en el Informe Anual de Gestión del periodo comprendido entre el 1 de marzo de 2025 y el 28 de febrero de 2026
Para efectos de esta actividad, la evidencia se establecerá respecto al </t>
    </r>
    <r>
      <rPr>
        <b/>
        <sz val="12"/>
        <rFont val="Arial"/>
        <family val="2"/>
      </rPr>
      <t>Informe de Rendición de Cuentas</t>
    </r>
    <r>
      <rPr>
        <sz val="12"/>
        <rFont val="Arial"/>
        <family val="2"/>
      </rPr>
      <t xml:space="preserve"> del periodo comprendido entre el 1 de marzo de 2025 y el 28 de febrero de 2026 publicado en la página web de la entidad.</t>
    </r>
  </si>
  <si>
    <r>
      <t>Corresponde a los fallos de primera instancia, producto de las actuaciones inherentes al conocimiento y decisión sobre las presuntas faltas disciplinarias de quienes desempeñan funciones públicas en el Distrito de Santiago de Cali.
Para efectos de esta actividad, la evidencia se establecerá respecto al</t>
    </r>
    <r>
      <rPr>
        <b/>
        <sz val="12"/>
        <rFont val="Arial"/>
        <family val="2"/>
      </rPr>
      <t xml:space="preserve"> número de fallos en primera instancia =&gt;20, logrados entre el 1 de enero y el 31 de diciembre</t>
    </r>
    <r>
      <rPr>
        <sz val="12"/>
        <rFont val="Arial"/>
        <family val="2"/>
      </rPr>
      <t>, debiéndose informar la decisión de la segunda instancia.</t>
    </r>
  </si>
  <si>
    <r>
      <t xml:space="preserve">Corresponde a la labor de monitoreo que se realiza a la página web, perfil de Facebook, cuenta de X, canal YouTube, TikTok, Canal de WhatsApp e Instagram, como medios dispuestos por la entidad para la interacción con grupos de valor y partes interesadas, incluye los eventos que se trasmitan vía streaming. 
Para efectos de esta actividad, la evidencia se establecerá respecto al </t>
    </r>
    <r>
      <rPr>
        <b/>
        <sz val="12"/>
        <rFont val="Arial"/>
        <family val="2"/>
      </rPr>
      <t xml:space="preserve">registro estadístico de interacciones frente a las publicaciones de la entidad.     </t>
    </r>
  </si>
  <si>
    <r>
      <t xml:space="preserve">Corresponde a la transmisión semanal a través de los canales oficiales de la entidad: YouTube, Instagram, Facebook, X, Grupo WhatsApp y TikTok del informativo Cali Cívica y Unida, lo que apoya al ejercicio permanente de rendición de cuentas
Para efectos de esta actividad, la evidencia se establecerá respecto a los </t>
    </r>
    <r>
      <rPr>
        <b/>
        <sz val="12"/>
        <rFont val="Arial"/>
        <family val="2"/>
      </rPr>
      <t>informativos publicados en los canales oficiales de la entidad.</t>
    </r>
  </si>
  <si>
    <r>
      <t xml:space="preserve">Corresponde al desarrollo de las funciones del Comité para gestionar adecuadamente los conflictos de convivencia y acoso laboral. 
Para efectos de esta actividad, la evidencia se establecerá respecto al </t>
    </r>
    <r>
      <rPr>
        <b/>
        <sz val="12"/>
        <rFont val="Arial"/>
        <family val="2"/>
      </rPr>
      <t>registro de asistencia de las sesiones y la presentación de (1) informe de gestión del comité de la Vigencia 2026 presentado al Despacho</t>
    </r>
    <r>
      <rPr>
        <sz val="12"/>
        <rFont val="Arial"/>
        <family val="2"/>
      </rPr>
      <t>, incluye el tratamiento a quejas asociadas con la convivencia y/o acoso cuando aplique.</t>
    </r>
  </si>
  <si>
    <r>
      <t xml:space="preserve">Corresponde a la administración de las hojas de vida, en medio físico y digital, de los servidores públicos de la entidad.
Para efectos de esta actividad, la evidencia se establecerá respecto al </t>
    </r>
    <r>
      <rPr>
        <b/>
        <sz val="12"/>
        <rFont val="Arial"/>
        <family val="2"/>
      </rPr>
      <t>100% de las hojas de vida físicas y digitales administradas</t>
    </r>
    <r>
      <rPr>
        <sz val="12"/>
        <rFont val="Arial"/>
        <family val="2"/>
      </rPr>
      <t>,  con la correspondiente actualización en el SIGEP II (hojas de vida, declaraciones de bienes, rentas y conflictos de interés, entre otros), así como con la relación de las situaciones administrativas del personal soportadas en los respectivos actos administrativos, debiéndose certificar la materialización o no de riesgos.</t>
    </r>
  </si>
  <si>
    <r>
      <t>Corresponde a las acciones de planeación y ejecución desarrolladas en el marco de la implementación de la línea de atención interna dirigida a los funcionarios de la entidad.
Para efectos de esta actividad, la evidencia se establecerá mediante el</t>
    </r>
    <r>
      <rPr>
        <b/>
        <sz val="12"/>
        <rFont val="Arial"/>
        <family val="2"/>
      </rPr>
      <t xml:space="preserve"> informe correspondiente a la Fase 3</t>
    </r>
    <r>
      <rPr>
        <sz val="12"/>
        <rFont val="Arial"/>
        <family val="2"/>
      </rPr>
      <t xml:space="preserve"> de la línea interna de atención implementada.</t>
    </r>
  </si>
  <si>
    <t>100% 
Línea interna de Salud Mental
Fase 3 Desarrollada
(PEI 2.3.2.)</t>
  </si>
  <si>
    <r>
      <t xml:space="preserve">Corresponde al seguimiento de los resultados de los Acuerdos de Gestión y Desempeño Laboral de cada funcionario, en la modalidad de Carrera Administrativa.
Para efectos de esta actividad, la evidencia se establecerá  respecto </t>
    </r>
    <r>
      <rPr>
        <b/>
        <sz val="12"/>
        <rFont val="Arial"/>
        <family val="2"/>
      </rPr>
      <t>al informe consolidado de resultados por Direcciones y Oficinas, detallado por funcionarios.</t>
    </r>
    <r>
      <rPr>
        <sz val="12"/>
        <rFont val="Arial"/>
        <family val="2"/>
      </rPr>
      <t xml:space="preserve">
Q1: Informe Evaluación vigencia anterior. 
Q3: Concertación y Seguimiento Primer Semestre Vigencia Actual a los que aplique</t>
    </r>
  </si>
  <si>
    <r>
      <t xml:space="preserve">Corresponde a la defensa jurídica que se adelanta frente a litigios y demandas en contra de la entidad, con una gestión adecuada de los riesgos.
Para efectos de esta actividad, la evidencia se establecerá respecto al </t>
    </r>
    <r>
      <rPr>
        <b/>
        <sz val="12"/>
        <rFont val="Arial"/>
        <family val="2"/>
      </rPr>
      <t>informe consolidado y publicado en la página web de la entidad sobre el estado de los litigios y demandas</t>
    </r>
    <r>
      <rPr>
        <sz val="12"/>
        <rFont val="Arial"/>
        <family val="2"/>
      </rPr>
      <t xml:space="preserve"> por tipo de Jurisdicción, asunto y pretensiones, actualizado en cada semestre o en su defecto certificar el mismo estado, debiéndose certificar la materialización o no de riesgos.
Q2: Informe I Semestre de la Vigencia Actual
Q3: Informe II Semestre de la vigencia Actual</t>
    </r>
  </si>
  <si>
    <r>
      <t xml:space="preserve">Corresponde a la obligación de mantener publicada la normatividad externa asociada a la actividad misional e institucional de la entidad en cumplimiento de la Ley 1712 de 2014.
Para efectos de lograr esta actividad, la evidencia se establecerá respecto a </t>
    </r>
    <r>
      <rPr>
        <b/>
        <sz val="12"/>
        <rFont val="Arial"/>
        <family val="2"/>
      </rPr>
      <t>la publicación del Normograma Externo Institucional, actualizado</t>
    </r>
    <r>
      <rPr>
        <sz val="12"/>
        <rFont val="Arial"/>
        <family val="2"/>
      </rPr>
      <t xml:space="preserve"> en cada semestre o en su defecto certificar el mismo estado.  Cada vez que surja la introducción, modificación o eliminación de normas, se deberá conservar registro de su divulgación.   </t>
    </r>
  </si>
  <si>
    <t>100%
Solicitudes de Conciliación, Acuerdos de Apoyo y Directivas Anticipadas e Insolvencia
Gestionadas
(PEI 1.4.1.)</t>
  </si>
  <si>
    <r>
      <t xml:space="preserve">Corresponde a las actividades inherentes a la revisión de solicitudes de conciliación así como la gestión que se realiza a solicitudes presentadas conforme el Articulo 15 (Acuerdos de Apoyo), 21 (Directivas Anticipadas) en el marco de la Ley 1996 de 2019, e Insolvencia de la Persona Natural no comerciante conforme a la Ley 2445 del 2025, que ingresan al proceso mediante el Sistema de Gestión Documental ORFEO 
Para efectos de esta actividad, la evidencia se establecerá respecto al </t>
    </r>
    <r>
      <rPr>
        <b/>
        <sz val="12"/>
        <rFont val="Arial"/>
        <family val="2"/>
      </rPr>
      <t>total de solicitudes</t>
    </r>
    <r>
      <rPr>
        <sz val="12"/>
        <rFont val="Arial"/>
        <family val="2"/>
      </rPr>
      <t xml:space="preserve"> que ingresaron en el periodo de medición.</t>
    </r>
  </si>
  <si>
    <r>
      <t xml:space="preserve">Corresponde al seguimiento del nivel de cumplimiento de obligaciones legales y reglamentarias y de requisitos generales de la prestación del servicio del Centro de Conciliación de acuerdo con los parámetros del Ministerio del Interior y Justicia.
Para efectos de esta actividad, la evidencia se establecerá respecto al </t>
    </r>
    <r>
      <rPr>
        <b/>
        <sz val="12"/>
        <rFont val="Arial"/>
        <family val="2"/>
      </rPr>
      <t>informe de cumplimiento de requisitos del Ministerio del Interior y de Justicia y de la NTC 5906</t>
    </r>
  </si>
  <si>
    <r>
      <t xml:space="preserve">Corresponde a la formulación del Plan de Intervención Física y Tecnológica próxima vigencia, presentado al Despacho para su aprobación y ejecución conforme a la disponibilidad de recursos y necesidades de los procesos. 
Para efectos de esta actividad, la evidencia se establecerá con la </t>
    </r>
    <r>
      <rPr>
        <b/>
        <sz val="12"/>
        <rFont val="Arial"/>
        <family val="2"/>
      </rPr>
      <t>presentación del Plan de Intervención Física y Tecnológica Formulado y presentado al Despacho</t>
    </r>
    <r>
      <rPr>
        <sz val="12"/>
        <rFont val="Arial"/>
        <family val="2"/>
      </rPr>
      <t xml:space="preserve"> para la formulación del PAA vigencia 2027</t>
    </r>
  </si>
  <si>
    <t>100%
Mantenimiento 
Preventivo y Correctivo
Ejecutado</t>
  </si>
  <si>
    <r>
      <t xml:space="preserve">Corresponde a los mantenimientos preventivos y correctivos de equipos de aire acondicionado y vehículos para la adecuada operación y funcionamiento de la entidad, con una gestión adecuada de los riesgos.
Para efectos de esta actividad, la evidencia se establecerá respecto al </t>
    </r>
    <r>
      <rPr>
        <b/>
        <sz val="12"/>
        <rFont val="Arial"/>
        <family val="2"/>
      </rPr>
      <t>reporte estadístico de los mantenimientos preventivos y correctivos ejecutados</t>
    </r>
    <r>
      <rPr>
        <sz val="12"/>
        <rFont val="Arial"/>
        <family val="2"/>
      </rPr>
      <t xml:space="preserve">, debiéndose documentar las novedades presentadas durante la vigencia y anticiparse ante cualquier eventualidad, así como certificar la materialización o no de riesgos.   </t>
    </r>
  </si>
  <si>
    <r>
      <t xml:space="preserve">Corresponde a la administración y control del ingreso, salida de bienes devolutivos y de consumo, con una gestión adecuada de los riesgos. 
Para efectos de esta actividad, la evidencia se establecerá  respecto al </t>
    </r>
    <r>
      <rPr>
        <b/>
        <sz val="12"/>
        <rFont val="Arial"/>
        <family val="2"/>
      </rPr>
      <t>control contable de los bienes muebles y el inventario físico actualizado</t>
    </r>
    <r>
      <rPr>
        <sz val="12"/>
        <rFont val="Arial"/>
        <family val="2"/>
      </rPr>
      <t xml:space="preserve">, debiéndose documentar las novedades presentadas durante la vigencia y anticiparse ante cualquier eventualidad, así como certificar la materialización o no de riesgo fiscal.   
</t>
    </r>
  </si>
  <si>
    <t>100% 
Reglamento del Centro de Conciliación Actualizado y Articulado al Sistema de Gestión de Institucional 
(PEI 1.4.2.)</t>
  </si>
  <si>
    <r>
      <t xml:space="preserve">Corresponde a la modificación del Reglamento Interno del Centro de Conciliación en cumplimiento de la Ley 2445 del 2025  que establece el nuevo servicio de Insolvencia de Persona Natural no Comerciante y Pequeño Comerciante en los Centros de Conciliación. 
Para efectos de esta actividad, la evidencia se establecerá respecto al </t>
    </r>
    <r>
      <rPr>
        <b/>
        <sz val="12"/>
        <rFont val="Arial"/>
        <family val="2"/>
      </rPr>
      <t xml:space="preserve">Acto Administrativo </t>
    </r>
    <r>
      <rPr>
        <sz val="12"/>
        <rFont val="Arial"/>
        <family val="2"/>
      </rPr>
      <t xml:space="preserve">que modifica el reglamento del Centro de Conciliación en concordancia con lo dispuesto en la Ley 2445 del 2025, así como la </t>
    </r>
    <r>
      <rPr>
        <b/>
        <sz val="12"/>
        <rFont val="Arial"/>
        <family val="2"/>
      </rPr>
      <t>articulación de procedimientos y formatos dentro del Sistema de Gestión Institucional.</t>
    </r>
  </si>
  <si>
    <t>100%
Informe de Seguimiento y Evaluación PTEP
Presentado 
(PEI 2.4.1)</t>
  </si>
  <si>
    <r>
      <t>Corresponde al ejercicio de seguimiento y evaluación del avance y resultados del PTEP y soporte estratégico brindado a la Alta Dirección para la adopción de medidas que conjuguen eficacia y prevención de riesgos de integridad pública. 
Para efectos de esta actividad, la evidencia se establecerá respecto a</t>
    </r>
    <r>
      <rPr>
        <b/>
        <sz val="12"/>
        <rFont val="Arial"/>
        <family val="2"/>
      </rPr>
      <t xml:space="preserve"> Informes, Reportes y Registros de soporte que surjan en el marco de la implementación del PTEP. </t>
    </r>
  </si>
  <si>
    <t xml:space="preserve">100%
Gestión Integral de Riesgos Ejecutada
(PEI 2.4.1;2.4.2;2.4.3) </t>
  </si>
  <si>
    <t>100%
Plan Anual de Auditoría 
Formulado, Aprobado y Publicado
(PEI 2.4.3)</t>
  </si>
  <si>
    <r>
      <t xml:space="preserve">Corresponde a la planificación de actividades de evaluación independiente dentro de la vigencia.
Para efectos de esta actividad, la evidencia se establecerá respecto al </t>
    </r>
    <r>
      <rPr>
        <b/>
        <sz val="12"/>
        <rFont val="Arial"/>
        <family val="2"/>
      </rPr>
      <t>Plan Anual de Auditoría</t>
    </r>
    <r>
      <rPr>
        <sz val="12"/>
        <rFont val="Arial"/>
        <family val="2"/>
      </rPr>
      <t xml:space="preserve"> publicado en la página web de la entidad.</t>
    </r>
  </si>
  <si>
    <r>
      <t xml:space="preserve">Corresponde a la evaluación semestral que se realiza al estado del SCI. 
Para efectos de esta actividad, la evidencia se establecerá respecto al </t>
    </r>
    <r>
      <rPr>
        <b/>
        <sz val="12"/>
        <rFont val="Arial"/>
        <family val="2"/>
      </rPr>
      <t xml:space="preserve">Informe de Evaluación del SCI </t>
    </r>
    <r>
      <rPr>
        <sz val="12"/>
        <rFont val="Arial"/>
        <family val="2"/>
      </rPr>
      <t>publicado en la página web de la entidad:
Q1 Evaluación II Semestre 2025 
Q2 Evaluación  I Semestre 2026</t>
    </r>
  </si>
  <si>
    <r>
      <t xml:space="preserve">Corresponde al seguimiento semestral que se realiza a las PQRSD que ingresan por el Sistema de Gestión Documental ORFEO.
Para efectos de esta actividad, la evidencia se establecerá respecto al </t>
    </r>
    <r>
      <rPr>
        <b/>
        <sz val="12"/>
        <rFont val="Arial"/>
        <family val="2"/>
      </rPr>
      <t>Informe de seguimiento a PQRSD</t>
    </r>
    <r>
      <rPr>
        <sz val="12"/>
        <rFont val="Arial"/>
        <family val="2"/>
      </rPr>
      <t xml:space="preserve"> publicado en la página web de la entidad.
Q1 Seguimiento II Semestre 2025
Q2 Seguimiento  I Semestre 2026</t>
    </r>
  </si>
  <si>
    <r>
      <t xml:space="preserve">Corresponde al seguimiento trimestral que se realiza a la Austeridad y Eficiencia del Gasto Público.
Para efectos de esta actividad, la evidencia se establecerá respecto al </t>
    </r>
    <r>
      <rPr>
        <b/>
        <sz val="12"/>
        <rFont val="Arial"/>
        <family val="2"/>
      </rPr>
      <t>Informe de Seguimiento a la Austeridad</t>
    </r>
    <r>
      <rPr>
        <sz val="12"/>
        <rFont val="Arial"/>
        <family val="2"/>
      </rPr>
      <t xml:space="preserve"> publicado en la página web de la entidad.
Q1: Seguimiento IV Trimestre 2025
       Seguimiento   I  Trimestre 2026
Q2. Seguimiento  II Trimestre 2026
Q3: Seguimiento III Trimestre 2026</t>
    </r>
  </si>
  <si>
    <r>
      <t xml:space="preserve">Corresponde a la evaluación anual sobre Control Interno Contable de la vigencia inmediatamente anterior. 
Para efectos de esta actividad, la evidencia se establecerá respecto al </t>
    </r>
    <r>
      <rPr>
        <b/>
        <sz val="12"/>
        <rFont val="Arial"/>
        <family val="2"/>
      </rPr>
      <t>Informe de Control Interno Contable</t>
    </r>
    <r>
      <rPr>
        <sz val="12"/>
        <rFont val="Arial"/>
        <family val="2"/>
      </rPr>
      <t xml:space="preserve"> reportado al Departamento Administrativo de Control Interno de la Alcaldía de Santiago de Cali, SIA Contraloría y publicado en la página web de la entidad. </t>
    </r>
  </si>
  <si>
    <t>100%
Seguimiento al 
avance y desarrollo del MECI 
Reportado y Publicado
(PEI 2.4.3.)</t>
  </si>
  <si>
    <t>Corresponde al reporte anual sobre el desarrollo del MECI a través de la plataforma de la Función Pública FURAG (Sujeto a disposiciones externas). 
Para efectos de esta actividad, la evidencia se establecerá respecto a: 
Q1 Certificado del  Reporte FURAG - MECI expedido por la Función Pública 
Q2 Informe de Resultados FURAG - MECI expedido por la Función Pública
Ambos publicados en la página web de la entidad.</t>
  </si>
  <si>
    <t>100%
Seguimiento a la 
Evaluación Institucional
Informado
(PEI 2.4.3)</t>
  </si>
  <si>
    <t xml:space="preserve">100%
Evaluación Independiente  Ejecutada 
(PEI 2.4.3) </t>
  </si>
  <si>
    <t>100%
Seguimiento al 
Cumplimiento del Plan 
de Mejoramiento 
suscrito con la 
Contraloría de Cali
Ejecutado
(PEI 2.4.2)</t>
  </si>
  <si>
    <r>
      <t xml:space="preserve">Corresponde al seguimiento realizado a las acciones documentadas en Planes de mejoramiento vigentes con la Contraloría de Cali - CGSC.
Para efectos de esta actividad, la evidencia se establecerá en los </t>
    </r>
    <r>
      <rPr>
        <b/>
        <sz val="12"/>
        <rFont val="Arial"/>
        <family val="2"/>
      </rPr>
      <t>Reportes del Avance y Cumplimiento del Plan de Mejoramiento</t>
    </r>
    <r>
      <rPr>
        <sz val="12"/>
        <rFont val="Arial"/>
        <family val="2"/>
      </rPr>
      <t xml:space="preserve"> reportado en SIA Contraloría.
Q1 Primer Avance al 31 de diciembre de 2025
Q2 Segundo Avance al 30 de junio de 2026</t>
    </r>
  </si>
  <si>
    <r>
      <t xml:space="preserve">Corresponde a la certificación de rendición de la cuenta electrónica en la Plataforma SIA de la Contraloría de Cali - CGSC.
Para efectos de esta actividad, se tendrá como evidencia la </t>
    </r>
    <r>
      <rPr>
        <b/>
        <sz val="12"/>
        <rFont val="Arial"/>
        <family val="2"/>
      </rPr>
      <t xml:space="preserve">Carta de Cierre de la Rendición de Cuenta Electrónica </t>
    </r>
    <r>
      <rPr>
        <sz val="12"/>
        <rFont val="Arial"/>
        <family val="2"/>
      </rPr>
      <t>declarada dentro de los tiempos fijados por la Contraloría (Máximo febrero 28 de 2026)</t>
    </r>
  </si>
  <si>
    <t>100%
Acompañamiento 
Auditoría Financiera, de Gestión y Resultados
Ejecutado 
(PEI 2.4.2)</t>
  </si>
  <si>
    <t>100%
Programa de Aseguramiento Institucional 
Ejecutado
(PEI 2.4.3)</t>
  </si>
  <si>
    <r>
      <t xml:space="preserve">Corresponde a actividades de asesoría, asistencia técnica, acompañamiento y soporte estratégico desarrollado en el marco del Programa de Aseguramiento Instituciona de la Oficina de Control Interno.
Para efecto de esta actividad, la evidencia se establecerá respecto a </t>
    </r>
    <r>
      <rPr>
        <b/>
        <sz val="12"/>
        <rFont val="Arial"/>
        <family val="2"/>
      </rPr>
      <t>alertas y avisos con alcance preventivo, oficios de Aseguramiento Institucional, registro de mesas técnicas, asesoría y demás actividades</t>
    </r>
    <r>
      <rPr>
        <sz val="12"/>
        <rFont val="Arial"/>
        <family val="2"/>
      </rPr>
      <t xml:space="preserve"> de soporte para la adecuada gestión institucional. </t>
    </r>
  </si>
  <si>
    <r>
      <t xml:space="preserve">Corresponde al ejercicio de seguimiento y evaluaciones independientes realizados en la vigencia.
Para efectos de esta actividad, la evidencia se establecerá respecto a los </t>
    </r>
    <r>
      <rPr>
        <b/>
        <sz val="12"/>
        <rFont val="Arial"/>
        <family val="2"/>
      </rPr>
      <t>Informes que surjan en el marco de auditorías internas, seguimientos y evaluaciones de temas específicos</t>
    </r>
    <r>
      <rPr>
        <sz val="12"/>
        <rFont val="Arial"/>
        <family val="2"/>
      </rPr>
      <t xml:space="preserve">, presentados al Despacho sujeto a reserva y cuando aplique el seguimiento a los planes de mejoramiento internos. </t>
    </r>
  </si>
  <si>
    <r>
      <t>Corresponde al acompañamiento y soporte brindado en el marco de la Auditoría Financiera, de Gestión y Resultados de la vigencia inmediatamente anterior, que adelante la Contraloría de Cali - CGSC.
Para efectos de esta actividad, la evidencia se establecerá en los</t>
    </r>
    <r>
      <rPr>
        <b/>
        <sz val="12"/>
        <rFont val="Arial"/>
        <family val="2"/>
      </rPr>
      <t xml:space="preserve"> registros en orden cronológico, que surjan antes, durante y después de la auditoría fisca</t>
    </r>
    <r>
      <rPr>
        <sz val="12"/>
        <rFont val="Arial"/>
        <family val="2"/>
      </rPr>
      <t xml:space="preserve">l y que determinen el acompañamiento institucional.  </t>
    </r>
  </si>
  <si>
    <r>
      <t>Corresponde a la aplicación de encuestas y procesamiento de datos sobre la percepción y satisfacción de los usuarios.
Para efectos de esta actividad, la evidencia se establecerá respecto al</t>
    </r>
    <r>
      <rPr>
        <b/>
        <sz val="12"/>
        <rFont val="Arial"/>
        <family val="2"/>
      </rPr>
      <t xml:space="preserve"> Informe de Percepción y Satisfacción de los Usuarios</t>
    </r>
    <r>
      <rPr>
        <sz val="12"/>
        <rFont val="Arial"/>
        <family val="2"/>
      </rPr>
      <t xml:space="preserve"> de la vigencia actual  informado.  </t>
    </r>
  </si>
  <si>
    <t xml:space="preserve">1
Manual de Contratación
Aprobado e implementado </t>
  </si>
  <si>
    <t>Corresponde a la aprobación e implementación del Manual de Contratación actualizado conforme a su normatividad y operación institucional.
Para efectos de esta actividad, la evidencia se establecerá respecto a la socialización a nivel institucional, ejecución y articulación con el Sistema de Gestión Institucional y la Gestión del Riesgo.</t>
  </si>
  <si>
    <t>100%
Mantenimiento Preventivo y 
Correctivo TI 
Ejecutado</t>
  </si>
  <si>
    <r>
      <t>Corresponde a las actividades de revisión técnica, validación, aprobación y publicación de los planes institucionales contenidos en el Decreto 612 de 2018.
Para efectos de esta actividad, la evidencia se establecerá respecto a la</t>
    </r>
    <r>
      <rPr>
        <b/>
        <sz val="12"/>
        <rFont val="Arial"/>
        <family val="2"/>
      </rPr>
      <t xml:space="preserve"> Publicación de los Planes Institucionales</t>
    </r>
    <r>
      <rPr>
        <sz val="12"/>
        <rFont val="Arial"/>
        <family val="2"/>
      </rPr>
      <t xml:space="preserve"> </t>
    </r>
    <r>
      <rPr>
        <b/>
        <sz val="12"/>
        <rFont val="Arial"/>
        <family val="2"/>
      </rPr>
      <t>2026</t>
    </r>
    <r>
      <rPr>
        <sz val="12"/>
        <rFont val="Arial"/>
        <family val="2"/>
      </rPr>
      <t xml:space="preserve"> en la página web antes del 31 de enero y la </t>
    </r>
    <r>
      <rPr>
        <b/>
        <sz val="12"/>
        <rFont val="Arial"/>
        <family val="2"/>
      </rPr>
      <t>Articulación de los planes Institucionales 2027</t>
    </r>
    <r>
      <rPr>
        <sz val="12"/>
        <rFont val="Arial"/>
        <family val="2"/>
      </rPr>
      <t xml:space="preserve"> antes del 31 de diciembre.</t>
    </r>
  </si>
  <si>
    <t>100% 
Programa de Transparencia y Ética Pública PTEP Implementado 
(PEI 2.4.1.)</t>
  </si>
  <si>
    <r>
      <t xml:space="preserve">Corresponde al cierre de brechas de la Política de Trasparencia y Acceso a la Información Pública y su efectividad con relación al cumplimiento del Índice de Transparencia Activa de la Procuraduría General de la Nación. 
Para efectos de esta actividad, la evidencia se establecerá respecto al </t>
    </r>
    <r>
      <rPr>
        <b/>
        <sz val="12"/>
        <rFont val="Arial"/>
        <family val="2"/>
      </rPr>
      <t>puntaje ITA obtenido en el Índice de Transparencia Activa ITA</t>
    </r>
    <r>
      <rPr>
        <sz val="12"/>
        <rFont val="Arial"/>
        <family val="2"/>
      </rPr>
      <t xml:space="preserve"> (=&gt;93 puntos).
</t>
    </r>
  </si>
  <si>
    <r>
      <t xml:space="preserve">Corresponde al diseño y ejecución de piezas gráficas, recursos audiovisuales, crónicas y demás formatos de alta calidad y contenido.
Para efectos de esta actividad, la evidencia se establecerá respecto a los </t>
    </r>
    <r>
      <rPr>
        <b/>
        <sz val="12"/>
        <rFont val="Arial"/>
        <family val="2"/>
      </rPr>
      <t>productos implementados en el marco del relacionamiento efectivo con grupos de valor y partes interesadas y el Día Nacional de la Lucha Contra la Corrupción.</t>
    </r>
  </si>
  <si>
    <r>
      <t xml:space="preserve">Corresponde a la rendición de información oportuna, suficiente y de calidad realizada a través de la Plataforma SIA de la Contraloría de la vigencia inmediatamente anterior conforme a lo establecido en la Resolución No. 029 del 2026.
Para efectos de esta actividad, la evidencia se establecerá respecto al </t>
    </r>
    <r>
      <rPr>
        <b/>
        <sz val="12"/>
        <rFont val="Arial"/>
        <family val="2"/>
      </rPr>
      <t xml:space="preserve">reporte dentro del plazo fijado  del mes de febrero y  la Calificación de la Cuenta Rendida </t>
    </r>
    <r>
      <rPr>
        <sz val="12"/>
        <rFont val="Arial"/>
        <family val="2"/>
      </rPr>
      <t>obtenida en la Auditoría Financiera, de Gestión y Resultados.</t>
    </r>
  </si>
  <si>
    <r>
      <t xml:space="preserve">Corresponde a la elaboración y presentación de los  planes fijados en el Decreto 612 de 2018 correspondientes a la siguiente vigencia bajo responsabilidad del proceso y que deben presentarse con plazo máximo al 15 de noviembre de la vigencia actual a la Oficina Asesora de Planeación de conformidad con el Art. 5 y 6 de la Resolución 183 de agosto del 2024.
Para efectos de esta actividad, la evidencia se establecerá con la </t>
    </r>
    <r>
      <rPr>
        <b/>
        <sz val="12"/>
        <rFont val="Arial"/>
        <family val="2"/>
      </rPr>
      <t>validación de los planes institucionales dentro del plazo fijado</t>
    </r>
    <r>
      <rPr>
        <sz val="12"/>
        <rFont val="Arial"/>
        <family val="2"/>
      </rPr>
      <t>, toda extemporaneidad afecta la medición.</t>
    </r>
  </si>
  <si>
    <t xml:space="preserve">100% 
"Comisión de Personal" 
Conformada y Gestionada. </t>
  </si>
  <si>
    <r>
      <t xml:space="preserve">Corresponde al cumplimiento de la Ley 909 del 2004 "Por la cual se expiden normas que regulan el empleo público, la carrera administrativa, gerencia pública y se dictan otras disposiciones"
Para efectos de esta actividad, la evidencia se establecerá respecto al </t>
    </r>
    <r>
      <rPr>
        <b/>
        <sz val="12"/>
        <rFont val="Arial"/>
        <family val="2"/>
      </rPr>
      <t>proceso de elección y conformación de la Comisión para el periodo 2026 - 2028</t>
    </r>
    <r>
      <rPr>
        <sz val="12"/>
        <rFont val="Arial"/>
        <family val="2"/>
      </rPr>
      <t xml:space="preserve"> y </t>
    </r>
    <r>
      <rPr>
        <b/>
        <sz val="12"/>
        <rFont val="Arial"/>
        <family val="2"/>
      </rPr>
      <t>sesiones realizadas conforme al artículo 16 de la Ley 909 del 2004</t>
    </r>
    <r>
      <rPr>
        <sz val="12"/>
        <rFont val="Arial"/>
        <family val="2"/>
      </rPr>
      <t xml:space="preserve">, cuyo registro será las actas (12). </t>
    </r>
  </si>
  <si>
    <r>
      <t xml:space="preserve">Corresponde al desarrollo de las acciones correctivas contenidas en el Plan de Mejoramiento suscrito con la Contraloría el 19 de agosto del 2025. 
Para efectos de esta actividad, la evidencia se establecerá respecto al </t>
    </r>
    <r>
      <rPr>
        <b/>
        <sz val="12"/>
        <rFont val="Arial"/>
        <family val="2"/>
      </rPr>
      <t>puntaje obtenido sobre su cumplimiento y efectividad del Plan.</t>
    </r>
  </si>
  <si>
    <t xml:space="preserve">100%
Hallazgos de Auditoría Fiscal Vigencia 2024
Cerrados </t>
  </si>
  <si>
    <t xml:space="preserve">100%
Reporte  Estadístico
PQRSD
Reportado
</t>
  </si>
  <si>
    <r>
      <t xml:space="preserve">Corresponde al reporte estadístico que se realiza sobre el ingreso y trámite de PQRSD que ingresan por el Sistema de Gestión Documental ORFEO.
Para efectos de esta actividad, la evidencia se establecerá respecto al </t>
    </r>
    <r>
      <rPr>
        <b/>
        <sz val="12"/>
        <rFont val="Arial"/>
        <family val="2"/>
      </rPr>
      <t xml:space="preserve">Reporte Estadístico de  PQRSD 
a) Trimestral </t>
    </r>
    <r>
      <rPr>
        <sz val="12"/>
        <rFont val="Arial"/>
        <family val="2"/>
      </rPr>
      <t xml:space="preserve">presentado a los procesos que aplique, los primeros 10 días de cada mes de acuerdo al siguiente cronograma: 
Q1 Reporte Trimestre (Enero, Febrero, Marzo), Presentado en Abril
Q2 Reporte Trimestre (Abril, Mayo, Junio), Presentado en Julio 
Q3 Reporte Trimestre (Julio, Agosto, Septiembre), Presentado en Octubre
</t>
    </r>
    <r>
      <rPr>
        <b/>
        <sz val="12"/>
        <rFont val="Arial"/>
        <family val="2"/>
      </rPr>
      <t xml:space="preserve">
b) Semestral </t>
    </r>
    <r>
      <rPr>
        <sz val="12"/>
        <rFont val="Arial"/>
        <family val="2"/>
      </rPr>
      <t>presentado a la Oficina de Control Interno, de acuerdo al siguiente cronograma: 
Q1 Reporte II Semestre 2025, Presentado en Enero
Q2 Reporte I Semestre 2026, Presentado en Julio</t>
    </r>
  </si>
  <si>
    <r>
      <t xml:space="preserve">Corresponde a la  administración, monitoreo y supervisión integral de las acciones definidas en el Programa de Transparencia y Ética Pública PTEP, Adoptado mediante  Resolución No. 007 del 2026 Artículo 2. Numeral 1.5. 
Para efectos de esta actividad, la evidencia se establecerá respecto al </t>
    </r>
    <r>
      <rPr>
        <b/>
        <sz val="12"/>
        <rFont val="Arial"/>
        <family val="2"/>
      </rPr>
      <t>reporte cuatrimestral del avance en la implementación del programa</t>
    </r>
    <r>
      <rPr>
        <sz val="12"/>
        <rFont val="Arial"/>
        <family val="2"/>
      </rPr>
      <t xml:space="preserve"> incluido como acápite especial del Informe de Medición del Desempeño de los procesos.
Q2: Reporte del Primer Cuatrimestre (Q1):Vigencia Actual
Q3: Reporte del Segundo Cuatrimestre (Q2): Vigencia Actual </t>
    </r>
  </si>
  <si>
    <r>
      <t xml:space="preserve">Corresponde al informe estadístico trimestral consolidado de las PQRSD que ingresan por el Sistema de Gestión Documental ORFEO.
Para efectos de esta actividad, la evidencia se establecerá respecto al </t>
    </r>
    <r>
      <rPr>
        <b/>
        <sz val="12"/>
        <rFont val="Arial"/>
        <family val="2"/>
      </rPr>
      <t>Informe Estadístico Trimestral de las PQRSD</t>
    </r>
    <r>
      <rPr>
        <sz val="12"/>
        <rFont val="Arial"/>
        <family val="2"/>
      </rPr>
      <t xml:space="preserve"> publicado en la página web de la entidad.
Q1 Informe estadístico Trimestre (Enero, Febrero, Marzo), Publicado en Abril
Q2 Informe estadístico Trimestre (Abril, Mayo, Junio), Publicado en Julio 
Q3 Informe estadístico Trimestre (Julio, Agosto, Septiembre), Publicado en Octubre</t>
    </r>
  </si>
  <si>
    <t>Corresponde a la obligación de gestionar los riesgos con la  estructura conceptual y metodológica general para la gestión del riesgo bajo un enfoque integral, atendiendo las políticas de gestión y desempeño establecido en la Guía para la Gestión Integral del Riesgo de la Función Pública en su ultima versión.
Para efectos de esta actividad, la evidencia se establecerá respecto a: 
Q2 Mapa de Riesgos del Proceso actualizado (Guía Riegos V7.0 DAFP).
Q3 Reporte mensual del monitoreo de riesgos ejecutado y tratamiento de materialización, cuando aplique.</t>
  </si>
  <si>
    <t>100%
Informe Estadístico Trimestral a las 
PQRSD
Publicado
(PEI 2.1.2.)</t>
  </si>
  <si>
    <r>
      <t xml:space="preserve">Corresponde a la actualización, monitoreo, acompañamiento y consolidación de la gestión integral de riesgos a nivel institucional, en el marco de la “Guía para la Gestión Integral del Riesgo en Entidades Públicas” del DAFP en su versión vigente.
Para efectos de esta actividad, la evidencia se establecerá respecto a:
* </t>
    </r>
    <r>
      <rPr>
        <b/>
        <sz val="12"/>
        <rFont val="Arial"/>
        <family val="2"/>
      </rPr>
      <t xml:space="preserve">Reporte Mensual consolidado </t>
    </r>
    <r>
      <rPr>
        <sz val="12"/>
        <rFont val="Arial"/>
        <family val="2"/>
      </rPr>
      <t>de la gestión de riesgos, que integre el monitoreo periódico, los eventos materializados y las acciones de mitigación implementadas, cuando aplique.</t>
    </r>
    <r>
      <rPr>
        <b/>
        <sz val="12"/>
        <rFont val="Arial"/>
        <family val="2"/>
      </rPr>
      <t xml:space="preserve">
* Soportes del acompañamiento a los procesos </t>
    </r>
    <r>
      <rPr>
        <sz val="12"/>
        <rFont val="Arial"/>
        <family val="2"/>
      </rPr>
      <t>en la gestión integral de riesgos y del monitoreo institucional (actas, registros de asistencia técnica, listados de asistencia, entre otros).</t>
    </r>
  </si>
  <si>
    <r>
      <t xml:space="preserve">Corresponde a la obligación de gestionar los riesgos con la  estructura conceptual y metodológica general para la gestión del riesgo bajo un enfoque integral, atendiendo las políticas de gestión y desempeño establecido en la Guía para la Gestión Integral del Riesgo de la Función Pública en su ultima versión.
Para efectos de esta actividad, la evidencia se establecerá respecto a: 
Q2 </t>
    </r>
    <r>
      <rPr>
        <b/>
        <sz val="12"/>
        <rFont val="Arial"/>
        <family val="2"/>
      </rPr>
      <t>Mapa de Riesgos del Proceso actualizado</t>
    </r>
    <r>
      <rPr>
        <sz val="12"/>
        <rFont val="Arial"/>
        <family val="2"/>
      </rPr>
      <t xml:space="preserve"> (Guía Riegos V7.0 DAFP).
Q3 </t>
    </r>
    <r>
      <rPr>
        <b/>
        <sz val="12"/>
        <rFont val="Arial"/>
        <family val="2"/>
      </rPr>
      <t>Reporte mensual del monitoreo de riesgos</t>
    </r>
    <r>
      <rPr>
        <sz val="12"/>
        <rFont val="Arial"/>
        <family val="2"/>
      </rPr>
      <t xml:space="preserve"> ejecutado y tratamiento de materialización, cuando aplique.</t>
    </r>
  </si>
  <si>
    <r>
      <t xml:space="preserve">Corresponde a la obligación de gestionar los riesgos con la  estructura conceptual y metodológica general para la gestión del riesgo bajo un enfoque integral, atendiendo las políticas de gestión y desempeño establecido en la Guía para la Gestión Integral del Riesgo de la Función Pública en su ultima versión.
Para efectos de esta actividad, la evidencia se establecerá respecto a: 
Q2 </t>
    </r>
    <r>
      <rPr>
        <b/>
        <sz val="12"/>
        <rFont val="Arial"/>
        <family val="2"/>
      </rPr>
      <t xml:space="preserve">Mapa de Riesgos del Proceso actualizado </t>
    </r>
    <r>
      <rPr>
        <sz val="12"/>
        <rFont val="Arial"/>
        <family val="2"/>
      </rPr>
      <t xml:space="preserve">(Guía Riegos V7.0 DAFP).
Q3 </t>
    </r>
    <r>
      <rPr>
        <b/>
        <sz val="12"/>
        <rFont val="Arial"/>
        <family val="2"/>
      </rPr>
      <t>Reporte mensual del monitoreo de riesgos</t>
    </r>
    <r>
      <rPr>
        <sz val="12"/>
        <rFont val="Arial"/>
        <family val="2"/>
      </rPr>
      <t xml:space="preserve"> ejecutado y tratamiento de materialización, cuando aplique.</t>
    </r>
  </si>
  <si>
    <t>100% 
Estrategia de Ejecución PTEP Implementada</t>
  </si>
  <si>
    <r>
      <t xml:space="preserve">Corresponde al desarrollo de las acciones contenidas en el plan de ejecución del PTEP de la vigencia actual. 
Para efectos de esta actividad la evidencia se establecerá respecto al </t>
    </r>
    <r>
      <rPr>
        <b/>
        <sz val="12"/>
        <rFont val="Arial"/>
        <family val="2"/>
      </rPr>
      <t xml:space="preserve">reporte de las acciones desarrolladas. </t>
    </r>
  </si>
  <si>
    <t>SG.DE.PP 01 V1.2 F2026/04/27</t>
  </si>
  <si>
    <t>SG.CP.PP 01 V1.2 F2026/04/27</t>
  </si>
  <si>
    <t>SG.DH.PP 01 V1.2 F2026/04/27</t>
  </si>
  <si>
    <t>SG.PC.PP 01 V1.2 F2026/04/27</t>
  </si>
  <si>
    <t>SG.VA.PP 01 V1.2 F2026/04/27</t>
  </si>
  <si>
    <t>SG.SC.PP 01 V1.2 F2026/04/27</t>
  </si>
  <si>
    <t>SG.TH.PP 01 V1.2 F2026/04/27</t>
  </si>
  <si>
    <t>SG.AF.PP 01 V1.2 F2026/04/27</t>
  </si>
  <si>
    <t>SG.GL.PP 01 V1.2 F2026/04/27</t>
  </si>
  <si>
    <t>SG.TI.PP 01 V1.2 F2026/04/27</t>
  </si>
  <si>
    <t>SG.ES.PP 01 V1.2 F2026/04/27</t>
  </si>
  <si>
    <t>Corresponde a la obligación de gestionar los riesgos del proceso: operativos, fiscales, de seguridad de la información, de integridad pública, realizar el mantenimiento de controles establecidos en los procedimientos, monitoreo y tratamiento de eventos de riesgos.  
Para efectos de esta actividad, la evidencia se establecerá respecto a: 
Q2 Mapa de Riesgos del Proceso actualizado (Guía Riegos V7.0 DAFP).
Q3 Reporte mensual del monitoreo de riesgos ejecutado y tratamiento de materialización, cuando aplique.</t>
  </si>
  <si>
    <t>100%
Riesgos de Seguridad y Privacidad de la Información  
Controlados</t>
  </si>
  <si>
    <r>
      <t xml:space="preserve">Corresponde a la obligación de gestionar los riesgos con la  estructura conceptual y metodológica general para la gestión del riesgo bajo un enfoque integral, atendiendo las políticas de gestión y desempeño establecido en la Guía para la Gestión Integral del Riesgo de la Función Pública en su ultima versión.
Para efectos de esta actividad, la evidencia se establecerá respecto a: 
Q2 </t>
    </r>
    <r>
      <rPr>
        <b/>
        <sz val="12"/>
        <rFont val="Arial"/>
        <family val="2"/>
      </rPr>
      <t>Mapa de Riesgos (Operativos, Fiscales y de Integridad pública) del Proceso actualizado</t>
    </r>
    <r>
      <rPr>
        <sz val="12"/>
        <rFont val="Arial"/>
        <family val="2"/>
      </rPr>
      <t xml:space="preserve"> (Guía Riegos V7.0 DAFP).
Q3 </t>
    </r>
    <r>
      <rPr>
        <b/>
        <sz val="12"/>
        <rFont val="Arial"/>
        <family val="2"/>
      </rPr>
      <t>Reporte mensual del monitoreo de riesgos</t>
    </r>
    <r>
      <rPr>
        <sz val="12"/>
        <rFont val="Arial"/>
        <family val="2"/>
      </rPr>
      <t xml:space="preserve"> ejecutado y tratamiento de materialización, cuando aplique.</t>
    </r>
  </si>
  <si>
    <r>
      <t xml:space="preserve">Corresponde a la obligación de gestionar los riesgos con la  estructura conceptual y metodológica general para la gestión del riesgo bajo un enfoque integral, atendiendo las políticas de gestión y desempeño establecido en la Guía para la Gestión Integral del Riesgo de la Función Pública en su ultima versión.
Para efectos de esta actividad, la evidencia se establecerá respecto a: 
Q2 </t>
    </r>
    <r>
      <rPr>
        <b/>
        <sz val="12"/>
        <rFont val="Arial"/>
        <family val="2"/>
      </rPr>
      <t>Mapa de Riesgos del Proceso actualizado</t>
    </r>
    <r>
      <rPr>
        <sz val="12"/>
        <rFont val="Arial"/>
        <family val="2"/>
      </rPr>
      <t xml:space="preserve"> (Guía Riegos V7.0 DAFP).
Q3 </t>
    </r>
    <r>
      <rPr>
        <b/>
        <sz val="12"/>
        <rFont val="Arial"/>
        <family val="2"/>
      </rPr>
      <t>Reporte mensual del monitoreo de riesgos ejecutado</t>
    </r>
    <r>
      <rPr>
        <sz val="12"/>
        <rFont val="Arial"/>
        <family val="2"/>
      </rPr>
      <t xml:space="preserve"> y tratamiento de materialización, cuando aplique.</t>
    </r>
  </si>
  <si>
    <r>
      <t xml:space="preserve">Corresponde a la ejecución de acciones contempladas en el Plan de Seguridad y Privacidad de la Información. 
Para efectos de esta actividad, la evidencia se establecerá respecto a: 
</t>
    </r>
    <r>
      <rPr>
        <b/>
        <sz val="12"/>
        <rFont val="Arial"/>
        <family val="2"/>
      </rPr>
      <t>Mapa de Riesgos de Seguridad y Privacidad de la Información actualizado</t>
    </r>
    <r>
      <rPr>
        <sz val="12"/>
        <rFont val="Arial"/>
        <family val="2"/>
      </rPr>
      <t xml:space="preserve"> (Guía Riegos V7.0 DAFP).
</t>
    </r>
    <r>
      <rPr>
        <b/>
        <sz val="12"/>
        <rFont val="Arial"/>
        <family val="2"/>
      </rPr>
      <t>Reporte del monitoreo de riesgos</t>
    </r>
    <r>
      <rPr>
        <sz val="12"/>
        <rFont val="Arial"/>
        <family val="2"/>
      </rPr>
      <t xml:space="preserve"> ejecutado y tratamiento de materialización, cuando aplique.</t>
    </r>
  </si>
  <si>
    <r>
      <t xml:space="preserve">Corresponde al proceso de radicación de novedades e incapacidades ante las entidades del sistema de seguridad social. 
Para efectos de esta actividad, la evidencia se establecerá respecto al </t>
    </r>
    <r>
      <rPr>
        <b/>
        <sz val="12"/>
        <rFont val="Arial"/>
        <family val="2"/>
      </rPr>
      <t>Reporte mensual de novedades por funcionario</t>
    </r>
    <r>
      <rPr>
        <sz val="12"/>
        <rFont val="Arial"/>
        <family val="2"/>
      </rPr>
      <t xml:space="preserve"> presentado a Dirección Financiera y Administrativa.</t>
    </r>
  </si>
  <si>
    <r>
      <t xml:space="preserve">Corresponde a las acciones desarrolladas en el marco del Sistema de Gestión de Seguridad y Salud en el Trabajo. </t>
    </r>
    <r>
      <rPr>
        <b/>
        <sz val="12"/>
        <rFont val="Arial"/>
        <family val="2"/>
      </rPr>
      <t xml:space="preserve">
</t>
    </r>
    <r>
      <rPr>
        <sz val="12"/>
        <rFont val="Arial"/>
        <family val="2"/>
      </rPr>
      <t>Para efectos de esta actividad, la evidencia se establecerá respecto a la</t>
    </r>
    <r>
      <rPr>
        <b/>
        <sz val="12"/>
        <rFont val="Arial"/>
        <family val="2"/>
      </rPr>
      <t xml:space="preserve"> ejecución del PSST.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</si>
</sst>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indexed="8"/>
      <name val="Arial1"/>
    </font>
    <font>
      <sz val="11"/>
      <color indexed="8"/>
      <name val="Arial1"/>
    </font>
    <font>
      <sz val="11"/>
      <color rgb="FF000000"/>
      <name val="Calibri"/>
      <family val="2"/>
      <charset val="1"/>
    </font>
    <font>
      <b/>
      <sz val="14"/>
      <color indexed="8"/>
      <name val="Arial"/>
      <family val="2"/>
    </font>
    <font>
      <sz val="14"/>
      <color indexed="8"/>
      <name val="Arial"/>
      <family val="2"/>
    </font>
    <font>
      <b/>
      <sz val="14"/>
      <name val="Arial"/>
      <family val="2"/>
    </font>
    <font>
      <sz val="14"/>
      <name val="Arial"/>
      <family val="2"/>
    </font>
    <font>
      <sz val="12"/>
      <name val="Arial"/>
      <family val="2"/>
    </font>
    <font>
      <sz val="12"/>
      <color indexed="8"/>
      <name val="Arial1"/>
    </font>
    <font>
      <b/>
      <sz val="14"/>
      <color theme="0"/>
      <name val="Arial"/>
      <family val="2"/>
    </font>
    <font>
      <b/>
      <sz val="12"/>
      <color theme="0"/>
      <name val="Arial"/>
      <family val="2"/>
    </font>
    <font>
      <b/>
      <sz val="12"/>
      <name val="Arial"/>
      <family val="2"/>
    </font>
    <font>
      <b/>
      <sz val="12"/>
      <color indexed="8"/>
      <name val="Arial"/>
      <family val="2"/>
    </font>
    <font>
      <sz val="12"/>
      <color rgb="FFFF0000"/>
      <name val="Arial"/>
      <family val="2"/>
    </font>
    <font>
      <sz val="12"/>
      <color theme="0" tint="-0.499984740745262"/>
      <name val="Arial"/>
      <family val="2"/>
    </font>
    <font>
      <b/>
      <sz val="11"/>
      <color indexed="8"/>
      <name val="Arial1"/>
    </font>
    <font>
      <sz val="12"/>
      <color theme="1"/>
      <name val="Arial"/>
      <family val="2"/>
    </font>
    <font>
      <b/>
      <sz val="14"/>
      <color indexed="8"/>
      <name val="Arial1"/>
    </font>
    <font>
      <sz val="14"/>
      <color rgb="FF123E7F"/>
      <name val="Arial1"/>
    </font>
    <font>
      <sz val="30"/>
      <color rgb="FF123E7F"/>
      <name val="Arial Black"/>
      <family val="2"/>
    </font>
    <font>
      <b/>
      <sz val="30"/>
      <name val="Arial"/>
      <family val="2"/>
    </font>
    <font>
      <b/>
      <sz val="30"/>
      <color indexed="8"/>
      <name val="Arial"/>
      <family val="2"/>
    </font>
    <font>
      <b/>
      <sz val="12"/>
      <color theme="1"/>
      <name val="Arial"/>
      <family val="2"/>
    </font>
    <font>
      <sz val="11"/>
      <name val="Arial1"/>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0C73B3"/>
        <bgColor indexed="64"/>
      </patternFill>
    </fill>
  </fills>
  <borders count="17">
    <border>
      <left/>
      <right/>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1" fillId="0" borderId="0"/>
    <xf numFmtId="9" fontId="1" fillId="0" borderId="0" applyFont="0" applyFill="0" applyBorder="0" applyAlignment="0" applyProtection="0"/>
  </cellStyleXfs>
  <cellXfs count="109">
    <xf numFmtId="0" fontId="0" fillId="0" borderId="0" xfId="0"/>
    <xf numFmtId="49" fontId="11" fillId="3" borderId="10" xfId="2" applyNumberFormat="1" applyFont="1" applyFill="1" applyBorder="1" applyAlignment="1">
      <alignment horizontal="center" vertical="center" wrapText="1"/>
    </xf>
    <xf numFmtId="49" fontId="11" fillId="3" borderId="6" xfId="2" applyNumberFormat="1" applyFont="1" applyFill="1" applyBorder="1" applyAlignment="1">
      <alignment horizontal="center" vertical="center" wrapText="1"/>
    </xf>
    <xf numFmtId="9" fontId="12" fillId="4" borderId="6" xfId="0" applyNumberFormat="1" applyFont="1" applyFill="1" applyBorder="1" applyAlignment="1">
      <alignment horizontal="center" vertical="center"/>
    </xf>
    <xf numFmtId="49" fontId="7" fillId="0" borderId="6" xfId="2" applyNumberFormat="1" applyFont="1" applyBorder="1" applyAlignment="1">
      <alignment horizontal="center" vertical="center" wrapText="1"/>
    </xf>
    <xf numFmtId="49" fontId="7" fillId="4" borderId="6" xfId="2" applyNumberFormat="1" applyFont="1" applyFill="1" applyBorder="1" applyAlignment="1">
      <alignment horizontal="justify" vertical="center" wrapText="1"/>
    </xf>
    <xf numFmtId="0" fontId="10" fillId="6" borderId="6" xfId="0" applyFont="1" applyFill="1" applyBorder="1" applyAlignment="1">
      <alignment horizontal="center" vertical="center" wrapText="1"/>
    </xf>
    <xf numFmtId="0" fontId="0" fillId="0" borderId="13" xfId="0" applyBorder="1"/>
    <xf numFmtId="0" fontId="15" fillId="5" borderId="13" xfId="0" applyFont="1" applyFill="1" applyBorder="1"/>
    <xf numFmtId="0" fontId="5" fillId="3" borderId="6" xfId="2" applyFont="1" applyFill="1" applyBorder="1" applyAlignment="1" applyProtection="1">
      <alignment horizontal="right" vertical="center"/>
      <protection hidden="1"/>
    </xf>
    <xf numFmtId="0" fontId="5" fillId="3" borderId="6" xfId="2" applyFont="1" applyFill="1" applyBorder="1" applyAlignment="1" applyProtection="1">
      <alignment horizontal="right" vertical="center" wrapText="1"/>
      <protection hidden="1"/>
    </xf>
    <xf numFmtId="49" fontId="11" fillId="2" borderId="6" xfId="2" applyNumberFormat="1" applyFont="1" applyFill="1" applyBorder="1" applyAlignment="1">
      <alignment horizontal="center" vertical="center" wrapText="1"/>
    </xf>
    <xf numFmtId="9" fontId="0" fillId="0" borderId="0" xfId="3" applyFont="1"/>
    <xf numFmtId="0" fontId="8" fillId="4" borderId="4" xfId="0" applyFont="1" applyFill="1" applyBorder="1" applyAlignment="1" applyProtection="1">
      <alignment horizontal="center"/>
      <protection hidden="1"/>
    </xf>
    <xf numFmtId="0" fontId="8" fillId="4" borderId="9" xfId="0" applyFont="1" applyFill="1" applyBorder="1" applyAlignment="1" applyProtection="1">
      <alignment horizontal="center"/>
      <protection hidden="1"/>
    </xf>
    <xf numFmtId="0" fontId="17" fillId="0" borderId="0" xfId="0" applyFont="1" applyAlignment="1">
      <alignment horizontal="left" vertical="center"/>
    </xf>
    <xf numFmtId="0" fontId="17" fillId="0" borderId="14" xfId="0" applyFont="1" applyBorder="1" applyAlignment="1">
      <alignment horizontal="left" vertical="center"/>
    </xf>
    <xf numFmtId="0" fontId="0" fillId="0" borderId="15" xfId="0" applyBorder="1"/>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5" fillId="3" borderId="6" xfId="0" applyFont="1" applyFill="1" applyBorder="1" applyAlignment="1" applyProtection="1">
      <alignment horizontal="center" vertical="center" wrapText="1"/>
      <protection hidden="1"/>
    </xf>
    <xf numFmtId="0" fontId="6" fillId="0" borderId="6" xfId="2" applyFont="1" applyBorder="1" applyAlignment="1">
      <alignment horizontal="center" vertical="center"/>
    </xf>
    <xf numFmtId="9" fontId="11" fillId="4" borderId="6" xfId="0" applyNumberFormat="1" applyFont="1" applyFill="1" applyBorder="1" applyAlignment="1">
      <alignment horizontal="center" vertical="center"/>
    </xf>
    <xf numFmtId="0" fontId="23" fillId="0" borderId="0" xfId="0" applyFont="1"/>
    <xf numFmtId="9" fontId="23" fillId="0" borderId="0" xfId="3" applyFont="1"/>
    <xf numFmtId="0" fontId="0" fillId="0" borderId="0" xfId="0" applyProtection="1">
      <protection hidden="1"/>
    </xf>
    <xf numFmtId="0" fontId="6" fillId="0" borderId="6" xfId="2" applyFont="1" applyBorder="1" applyAlignment="1" applyProtection="1">
      <alignment horizontal="center" vertical="center"/>
      <protection hidden="1"/>
    </xf>
    <xf numFmtId="0" fontId="10" fillId="6" borderId="6" xfId="0" applyFont="1" applyFill="1" applyBorder="1" applyAlignment="1" applyProtection="1">
      <alignment horizontal="center" vertical="center" wrapText="1"/>
      <protection hidden="1"/>
    </xf>
    <xf numFmtId="49" fontId="11" fillId="3" borderId="10" xfId="2" applyNumberFormat="1" applyFont="1" applyFill="1" applyBorder="1" applyAlignment="1" applyProtection="1">
      <alignment horizontal="center" vertical="center" wrapText="1"/>
      <protection hidden="1"/>
    </xf>
    <xf numFmtId="49" fontId="11" fillId="3" borderId="6" xfId="2" applyNumberFormat="1" applyFont="1" applyFill="1" applyBorder="1" applyAlignment="1" applyProtection="1">
      <alignment horizontal="center" vertical="center" wrapText="1"/>
      <protection hidden="1"/>
    </xf>
    <xf numFmtId="49" fontId="11" fillId="2" borderId="6" xfId="2" applyNumberFormat="1" applyFont="1" applyFill="1" applyBorder="1" applyAlignment="1" applyProtection="1">
      <alignment horizontal="center" vertical="center" wrapText="1"/>
      <protection hidden="1"/>
    </xf>
    <xf numFmtId="49" fontId="7" fillId="0" borderId="6" xfId="2" applyNumberFormat="1" applyFont="1" applyBorder="1" applyAlignment="1" applyProtection="1">
      <alignment horizontal="center" vertical="center" wrapText="1"/>
      <protection hidden="1"/>
    </xf>
    <xf numFmtId="49" fontId="7" fillId="4" borderId="6" xfId="2" applyNumberFormat="1" applyFont="1" applyFill="1" applyBorder="1" applyAlignment="1" applyProtection="1">
      <alignment horizontal="justify" vertical="center" wrapText="1"/>
      <protection hidden="1"/>
    </xf>
    <xf numFmtId="9" fontId="12" fillId="4" borderId="6" xfId="0" applyNumberFormat="1" applyFont="1" applyFill="1" applyBorder="1" applyAlignment="1" applyProtection="1">
      <alignment horizontal="center" vertical="center"/>
      <protection hidden="1"/>
    </xf>
    <xf numFmtId="9" fontId="0" fillId="0" borderId="0" xfId="3" applyFont="1" applyProtection="1">
      <protection hidden="1"/>
    </xf>
    <xf numFmtId="9" fontId="11" fillId="4" borderId="6" xfId="0" applyNumberFormat="1" applyFont="1" applyFill="1" applyBorder="1" applyAlignment="1" applyProtection="1">
      <alignment horizontal="center" vertical="center"/>
      <protection hidden="1"/>
    </xf>
    <xf numFmtId="0" fontId="23" fillId="0" borderId="0" xfId="0" applyFont="1" applyProtection="1">
      <protection hidden="1"/>
    </xf>
    <xf numFmtId="9" fontId="23" fillId="0" borderId="0" xfId="3" applyFont="1" applyProtection="1">
      <protection hidden="1"/>
    </xf>
    <xf numFmtId="49" fontId="16" fillId="4" borderId="6" xfId="2" applyNumberFormat="1" applyFont="1" applyFill="1" applyBorder="1" applyAlignment="1" applyProtection="1">
      <alignment horizontal="justify" vertical="center" wrapText="1"/>
      <protection hidden="1"/>
    </xf>
    <xf numFmtId="49" fontId="7" fillId="0" borderId="6" xfId="2" applyNumberFormat="1" applyFont="1" applyBorder="1" applyAlignment="1" applyProtection="1">
      <alignment horizontal="justify" vertical="center" wrapText="1"/>
      <protection hidden="1"/>
    </xf>
    <xf numFmtId="0" fontId="0" fillId="0" borderId="0" xfId="0" applyAlignment="1" applyProtection="1">
      <alignment vertical="center" wrapText="1"/>
      <protection hidden="1"/>
    </xf>
    <xf numFmtId="0" fontId="0" fillId="0" borderId="0" xfId="0" applyAlignment="1" applyProtection="1">
      <alignment horizontal="left" vertical="center" wrapText="1"/>
      <protection hidden="1"/>
    </xf>
    <xf numFmtId="0" fontId="0" fillId="0" borderId="0" xfId="0" applyAlignment="1" applyProtection="1">
      <alignment wrapText="1"/>
      <protection hidden="1"/>
    </xf>
    <xf numFmtId="0" fontId="23" fillId="0" borderId="0" xfId="0" applyFont="1" applyAlignment="1" applyProtection="1">
      <alignment wrapText="1"/>
      <protection hidden="1"/>
    </xf>
    <xf numFmtId="0" fontId="19" fillId="0" borderId="0" xfId="0" applyFont="1" applyAlignment="1">
      <alignment horizontal="center" vertical="center"/>
    </xf>
    <xf numFmtId="0" fontId="6" fillId="0" borderId="7" xfId="0" applyFont="1" applyBorder="1" applyAlignment="1" applyProtection="1">
      <alignment horizontal="center" vertical="center" wrapText="1"/>
      <protection hidden="1"/>
    </xf>
    <xf numFmtId="0" fontId="6" fillId="0" borderId="9" xfId="0" applyFont="1" applyBorder="1" applyAlignment="1" applyProtection="1">
      <alignment horizontal="center" vertical="center" wrapText="1"/>
      <protection hidden="1"/>
    </xf>
    <xf numFmtId="0" fontId="6" fillId="0" borderId="8" xfId="0" applyFont="1" applyBorder="1" applyAlignment="1" applyProtection="1">
      <alignment horizontal="center" vertical="center" wrapText="1"/>
      <protection hidden="1"/>
    </xf>
    <xf numFmtId="0" fontId="6" fillId="0" borderId="7" xfId="2" applyFont="1" applyBorder="1" applyAlignment="1" applyProtection="1">
      <alignment horizontal="center" vertical="center"/>
      <protection hidden="1"/>
    </xf>
    <xf numFmtId="0" fontId="6" fillId="0" borderId="9" xfId="2" applyFont="1" applyBorder="1" applyAlignment="1" applyProtection="1">
      <alignment horizontal="center" vertical="center"/>
      <protection hidden="1"/>
    </xf>
    <xf numFmtId="0" fontId="6" fillId="0" borderId="8" xfId="2" applyFont="1" applyBorder="1" applyAlignment="1" applyProtection="1">
      <alignment horizontal="center" vertical="center"/>
      <protection hidden="1"/>
    </xf>
    <xf numFmtId="0" fontId="9" fillId="6" borderId="7" xfId="0" applyFont="1" applyFill="1" applyBorder="1" applyAlignment="1" applyProtection="1">
      <alignment horizontal="center" vertical="center"/>
      <protection hidden="1"/>
    </xf>
    <xf numFmtId="0" fontId="9" fillId="6" borderId="8" xfId="0" applyFont="1" applyFill="1" applyBorder="1" applyAlignment="1" applyProtection="1">
      <alignment horizontal="center" vertical="center"/>
      <protection hidden="1"/>
    </xf>
    <xf numFmtId="0" fontId="9" fillId="6" borderId="9" xfId="0" applyFont="1" applyFill="1" applyBorder="1" applyAlignment="1" applyProtection="1">
      <alignment horizontal="center" vertical="center"/>
      <protection hidden="1"/>
    </xf>
    <xf numFmtId="0" fontId="10" fillId="6" borderId="6" xfId="0" applyFont="1" applyFill="1" applyBorder="1" applyAlignment="1" applyProtection="1">
      <alignment horizontal="center" vertical="center" wrapText="1"/>
      <protection hidden="1"/>
    </xf>
    <xf numFmtId="49" fontId="10" fillId="6" borderId="6" xfId="2" applyNumberFormat="1" applyFont="1" applyFill="1" applyBorder="1" applyAlignment="1" applyProtection="1">
      <alignment horizontal="center" vertical="center" wrapText="1"/>
      <protection hidden="1"/>
    </xf>
    <xf numFmtId="49" fontId="11" fillId="3" borderId="10" xfId="2" applyNumberFormat="1" applyFont="1" applyFill="1" applyBorder="1" applyAlignment="1" applyProtection="1">
      <alignment horizontal="center" vertical="center" wrapText="1"/>
      <protection hidden="1"/>
    </xf>
    <xf numFmtId="49" fontId="11" fillId="3" borderId="11" xfId="2" applyNumberFormat="1" applyFont="1" applyFill="1" applyBorder="1" applyAlignment="1" applyProtection="1">
      <alignment horizontal="center" vertical="center" wrapText="1"/>
      <protection hidden="1"/>
    </xf>
    <xf numFmtId="49" fontId="11" fillId="3" borderId="12" xfId="2" applyNumberFormat="1" applyFont="1" applyFill="1" applyBorder="1" applyAlignment="1" applyProtection="1">
      <alignment horizontal="center" vertical="center" wrapText="1"/>
      <protection hidden="1"/>
    </xf>
    <xf numFmtId="0" fontId="3" fillId="3" borderId="7" xfId="2" applyFont="1" applyFill="1" applyBorder="1" applyAlignment="1" applyProtection="1">
      <alignment horizontal="right" vertical="center"/>
      <protection hidden="1"/>
    </xf>
    <xf numFmtId="0" fontId="3" fillId="3" borderId="9" xfId="2" applyFont="1" applyFill="1" applyBorder="1" applyAlignment="1" applyProtection="1">
      <alignment horizontal="right" vertical="center"/>
      <protection hidden="1"/>
    </xf>
    <xf numFmtId="0" fontId="3" fillId="3" borderId="8" xfId="2" applyFont="1" applyFill="1" applyBorder="1" applyAlignment="1" applyProtection="1">
      <alignment horizontal="right" vertical="center"/>
      <protection hidden="1"/>
    </xf>
    <xf numFmtId="0" fontId="6" fillId="4" borderId="7" xfId="2" applyFont="1" applyFill="1" applyBorder="1" applyAlignment="1" applyProtection="1">
      <alignment horizontal="left" vertical="center"/>
      <protection hidden="1"/>
    </xf>
    <xf numFmtId="0" fontId="6" fillId="4" borderId="8" xfId="2" applyFont="1" applyFill="1" applyBorder="1" applyAlignment="1" applyProtection="1">
      <alignment horizontal="left" vertical="center"/>
      <protection hidden="1"/>
    </xf>
    <xf numFmtId="0" fontId="4" fillId="4" borderId="6" xfId="0" applyFont="1" applyFill="1" applyBorder="1" applyAlignment="1" applyProtection="1">
      <alignment horizontal="center" vertical="center" wrapText="1"/>
      <protection hidden="1"/>
    </xf>
    <xf numFmtId="0" fontId="4" fillId="0" borderId="7" xfId="0" applyFont="1" applyBorder="1" applyAlignment="1" applyProtection="1">
      <alignment horizontal="left" vertical="center"/>
      <protection hidden="1"/>
    </xf>
    <xf numFmtId="0" fontId="4" fillId="0" borderId="8" xfId="0" applyFont="1" applyBorder="1" applyAlignment="1" applyProtection="1">
      <alignment horizontal="left" vertical="center"/>
      <protection hidden="1"/>
    </xf>
    <xf numFmtId="49" fontId="4" fillId="4" borderId="6" xfId="0" applyNumberFormat="1" applyFont="1" applyFill="1" applyBorder="1" applyAlignment="1" applyProtection="1">
      <alignment horizontal="center" vertical="center" wrapText="1"/>
      <protection hidden="1"/>
    </xf>
    <xf numFmtId="0" fontId="8" fillId="4" borderId="4" xfId="0" applyFont="1" applyFill="1" applyBorder="1" applyAlignment="1" applyProtection="1">
      <alignment horizontal="center"/>
      <protection hidden="1"/>
    </xf>
    <xf numFmtId="0" fontId="8" fillId="4" borderId="9" xfId="0" applyFont="1" applyFill="1" applyBorder="1" applyAlignment="1" applyProtection="1">
      <alignment horizontal="center"/>
      <protection hidden="1"/>
    </xf>
    <xf numFmtId="0" fontId="5" fillId="3" borderId="7" xfId="0" applyFont="1" applyFill="1" applyBorder="1" applyAlignment="1" applyProtection="1">
      <alignment horizontal="center" vertical="center" wrapText="1"/>
      <protection hidden="1"/>
    </xf>
    <xf numFmtId="0" fontId="5" fillId="3" borderId="9" xfId="0" applyFont="1" applyFill="1" applyBorder="1" applyAlignment="1" applyProtection="1">
      <alignment horizontal="center" vertical="center" wrapText="1"/>
      <protection hidden="1"/>
    </xf>
    <xf numFmtId="0" fontId="5" fillId="3" borderId="8" xfId="0" applyFont="1" applyFill="1" applyBorder="1" applyAlignment="1" applyProtection="1">
      <alignment horizontal="center" vertical="center" wrapText="1"/>
      <protection hidden="1"/>
    </xf>
    <xf numFmtId="0" fontId="4" fillId="0" borderId="7" xfId="2" applyFont="1" applyBorder="1" applyAlignment="1" applyProtection="1">
      <alignment horizontal="left" vertical="center"/>
      <protection hidden="1"/>
    </xf>
    <xf numFmtId="0" fontId="4" fillId="0" borderId="8" xfId="2" applyFont="1" applyBorder="1" applyAlignment="1" applyProtection="1">
      <alignment horizontal="left" vertical="center"/>
      <protection hidden="1"/>
    </xf>
    <xf numFmtId="0" fontId="4" fillId="4" borderId="7" xfId="2" applyFont="1" applyFill="1" applyBorder="1" applyAlignment="1" applyProtection="1">
      <alignment horizontal="center" vertical="center" wrapText="1"/>
      <protection hidden="1"/>
    </xf>
    <xf numFmtId="0" fontId="4" fillId="4" borderId="8" xfId="2" applyFont="1" applyFill="1" applyBorder="1" applyAlignment="1" applyProtection="1">
      <alignment horizontal="center" vertical="center" wrapText="1"/>
      <protection hidden="1"/>
    </xf>
    <xf numFmtId="0" fontId="7" fillId="0" borderId="6" xfId="1" applyFont="1" applyBorder="1" applyAlignment="1" applyProtection="1">
      <alignment horizontal="left" wrapText="1"/>
      <protection locked="0" hidden="1"/>
    </xf>
    <xf numFmtId="0" fontId="21" fillId="2" borderId="1" xfId="0" applyFont="1" applyFill="1" applyBorder="1" applyAlignment="1" applyProtection="1">
      <alignment horizontal="right" vertical="center"/>
      <protection hidden="1"/>
    </xf>
    <xf numFmtId="0" fontId="21" fillId="2" borderId="0" xfId="0" applyFont="1" applyFill="1" applyAlignment="1" applyProtection="1">
      <alignment horizontal="right" vertical="center"/>
      <protection hidden="1"/>
    </xf>
    <xf numFmtId="0" fontId="20" fillId="2" borderId="1" xfId="1" applyFont="1" applyFill="1" applyBorder="1" applyAlignment="1" applyProtection="1">
      <alignment horizontal="left" vertical="center" wrapText="1"/>
      <protection hidden="1"/>
    </xf>
    <xf numFmtId="0" fontId="20" fillId="2" borderId="2" xfId="1" applyFont="1" applyFill="1" applyBorder="1" applyAlignment="1" applyProtection="1">
      <alignment horizontal="left" vertical="center" wrapText="1"/>
      <protection hidden="1"/>
    </xf>
    <xf numFmtId="0" fontId="20" fillId="2" borderId="0" xfId="1" applyFont="1" applyFill="1" applyAlignment="1" applyProtection="1">
      <alignment horizontal="left" vertical="center" wrapText="1"/>
      <protection hidden="1"/>
    </xf>
    <xf numFmtId="0" fontId="20" fillId="2" borderId="3" xfId="1" applyFont="1" applyFill="1" applyBorder="1" applyAlignment="1" applyProtection="1">
      <alignment horizontal="left" vertical="center" wrapText="1"/>
      <protection hidden="1"/>
    </xf>
    <xf numFmtId="0" fontId="14" fillId="2" borderId="4" xfId="1" applyFont="1" applyFill="1" applyBorder="1" applyAlignment="1" applyProtection="1">
      <alignment horizontal="right" vertical="center"/>
      <protection locked="0" hidden="1"/>
    </xf>
    <xf numFmtId="0" fontId="14" fillId="2" borderId="5" xfId="1" applyFont="1" applyFill="1" applyBorder="1" applyAlignment="1" applyProtection="1">
      <alignment horizontal="right" vertical="center"/>
      <protection locked="0" hidden="1"/>
    </xf>
    <xf numFmtId="0" fontId="0" fillId="0" borderId="0" xfId="0" applyAlignment="1" applyProtection="1">
      <alignment horizontal="center"/>
      <protection hidden="1"/>
    </xf>
    <xf numFmtId="0" fontId="0" fillId="0" borderId="4" xfId="0" applyBorder="1" applyAlignment="1" applyProtection="1">
      <alignment horizontal="center"/>
      <protection hidden="1"/>
    </xf>
    <xf numFmtId="0" fontId="6" fillId="0" borderId="7" xfId="2" applyFont="1" applyBorder="1" applyAlignment="1">
      <alignment horizontal="center" vertical="center"/>
    </xf>
    <xf numFmtId="0" fontId="6" fillId="0" borderId="9" xfId="2" applyFont="1" applyBorder="1" applyAlignment="1">
      <alignment horizontal="center" vertical="center"/>
    </xf>
    <xf numFmtId="0" fontId="6" fillId="0" borderId="8" xfId="2" applyFont="1" applyBorder="1" applyAlignment="1">
      <alignment horizontal="center" vertical="center"/>
    </xf>
    <xf numFmtId="0" fontId="10" fillId="6" borderId="6" xfId="0" applyFont="1" applyFill="1" applyBorder="1" applyAlignment="1">
      <alignment horizontal="center" vertical="center" wrapText="1"/>
    </xf>
    <xf numFmtId="49" fontId="10" fillId="6" borderId="6" xfId="2" applyNumberFormat="1" applyFont="1" applyFill="1" applyBorder="1" applyAlignment="1">
      <alignment horizontal="center" vertical="center" wrapText="1"/>
    </xf>
    <xf numFmtId="49" fontId="11" fillId="3" borderId="10" xfId="2" applyNumberFormat="1" applyFont="1" applyFill="1" applyBorder="1" applyAlignment="1">
      <alignment horizontal="center" vertical="center" wrapText="1"/>
    </xf>
    <xf numFmtId="49" fontId="11" fillId="3" borderId="11" xfId="2" applyNumberFormat="1" applyFont="1" applyFill="1" applyBorder="1" applyAlignment="1">
      <alignment horizontal="center" vertical="center" wrapText="1"/>
    </xf>
    <xf numFmtId="49" fontId="11" fillId="3" borderId="12" xfId="2" applyNumberFormat="1" applyFont="1" applyFill="1" applyBorder="1" applyAlignment="1">
      <alignment horizontal="center" vertical="center" wrapText="1"/>
    </xf>
    <xf numFmtId="0" fontId="4" fillId="0" borderId="7" xfId="2" applyFont="1" applyBorder="1" applyAlignment="1" applyProtection="1">
      <alignment horizontal="left" vertical="center"/>
      <protection locked="0"/>
    </xf>
    <xf numFmtId="0" fontId="4" fillId="0" borderId="8" xfId="2" applyFont="1" applyBorder="1" applyAlignment="1" applyProtection="1">
      <alignment horizontal="left" vertical="center"/>
      <protection locked="0"/>
    </xf>
    <xf numFmtId="0" fontId="7" fillId="0" borderId="6" xfId="1" applyFont="1" applyBorder="1" applyAlignment="1" applyProtection="1">
      <alignment horizontal="left" wrapText="1"/>
      <protection locked="0"/>
    </xf>
    <xf numFmtId="0" fontId="20" fillId="2" borderId="1" xfId="1" applyFont="1" applyFill="1" applyBorder="1" applyAlignment="1" applyProtection="1">
      <alignment horizontal="left" vertical="center" wrapText="1"/>
      <protection locked="0"/>
    </xf>
    <xf numFmtId="0" fontId="20" fillId="2" borderId="2" xfId="1" applyFont="1" applyFill="1" applyBorder="1" applyAlignment="1" applyProtection="1">
      <alignment horizontal="left" vertical="center" wrapText="1"/>
      <protection locked="0"/>
    </xf>
    <xf numFmtId="0" fontId="20" fillId="2" borderId="0" xfId="1" applyFont="1" applyFill="1" applyAlignment="1" applyProtection="1">
      <alignment horizontal="left" vertical="center" wrapText="1"/>
      <protection locked="0"/>
    </xf>
    <xf numFmtId="0" fontId="20" fillId="2" borderId="3" xfId="1" applyFont="1" applyFill="1" applyBorder="1" applyAlignment="1" applyProtection="1">
      <alignment horizontal="left" vertical="center" wrapText="1"/>
      <protection locked="0"/>
    </xf>
    <xf numFmtId="0" fontId="14" fillId="2" borderId="4" xfId="1" applyFont="1" applyFill="1" applyBorder="1" applyAlignment="1" applyProtection="1">
      <alignment horizontal="right" vertical="center"/>
      <protection locked="0"/>
    </xf>
    <xf numFmtId="0" fontId="14" fillId="2" borderId="5" xfId="1" applyFont="1" applyFill="1" applyBorder="1" applyAlignment="1" applyProtection="1">
      <alignment horizontal="right" vertical="center"/>
      <protection locked="0"/>
    </xf>
    <xf numFmtId="0" fontId="0" fillId="0" borderId="0" xfId="0" applyAlignment="1">
      <alignment horizontal="center"/>
    </xf>
    <xf numFmtId="0" fontId="0" fillId="0" borderId="4" xfId="0" applyBorder="1" applyAlignment="1">
      <alignment horizontal="center"/>
    </xf>
    <xf numFmtId="0" fontId="13" fillId="2" borderId="4" xfId="1" applyFont="1" applyFill="1" applyBorder="1" applyAlignment="1" applyProtection="1">
      <alignment horizontal="right" vertical="center"/>
      <protection locked="0"/>
    </xf>
    <xf numFmtId="0" fontId="13" fillId="2" borderId="5" xfId="1" applyFont="1" applyFill="1" applyBorder="1" applyAlignment="1" applyProtection="1">
      <alignment horizontal="right" vertical="center"/>
      <protection locked="0"/>
    </xf>
  </cellXfs>
  <cellStyles count="4">
    <cellStyle name="Normal" xfId="0" builtinId="0"/>
    <cellStyle name="Normal 3 2 2" xfId="1" xr:uid="{0E950CF1-3984-4A71-97B6-B1A9BBB709AA}"/>
    <cellStyle name="Normal 8" xfId="2" xr:uid="{868233C8-91FC-4E8C-BA28-E44DE8F83A56}"/>
    <cellStyle name="Porcentaje" xfId="3" builtinId="5"/>
  </cellStyles>
  <dxfs count="60">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s>
  <tableStyles count="0" defaultTableStyle="TableStyleMedium2" defaultPivotStyle="PivotStyleLight16"/>
  <colors>
    <mruColors>
      <color rgb="FF0C73B3"/>
      <color rgb="FF0F47AF"/>
      <color rgb="FF123E7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7. TH'!A5"/><Relationship Id="rId3" Type="http://schemas.openxmlformats.org/officeDocument/2006/relationships/hyperlink" Target="#'2. CP'!A5"/><Relationship Id="rId7" Type="http://schemas.openxmlformats.org/officeDocument/2006/relationships/hyperlink" Target="#'6. SC'!A5"/><Relationship Id="rId12" Type="http://schemas.openxmlformats.org/officeDocument/2006/relationships/hyperlink" Target="#'11. ES'!A5"/><Relationship Id="rId2" Type="http://schemas.openxmlformats.org/officeDocument/2006/relationships/hyperlink" Target="#'1. DE'!A5"/><Relationship Id="rId1" Type="http://schemas.openxmlformats.org/officeDocument/2006/relationships/image" Target="../media/image1.png"/><Relationship Id="rId6" Type="http://schemas.openxmlformats.org/officeDocument/2006/relationships/hyperlink" Target="#'5. VA'!A5"/><Relationship Id="rId11" Type="http://schemas.openxmlformats.org/officeDocument/2006/relationships/hyperlink" Target="#'10.TI'!A5"/><Relationship Id="rId5" Type="http://schemas.openxmlformats.org/officeDocument/2006/relationships/hyperlink" Target="#'4. PC'!A5"/><Relationship Id="rId10" Type="http://schemas.openxmlformats.org/officeDocument/2006/relationships/hyperlink" Target="#'9. GL'!A5"/><Relationship Id="rId4" Type="http://schemas.openxmlformats.org/officeDocument/2006/relationships/hyperlink" Target="#'3. DH'!A5"/><Relationship Id="rId9" Type="http://schemas.openxmlformats.org/officeDocument/2006/relationships/hyperlink" Target="#'8. AF'!A5"/></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pa de Procesos'!N2"/></Relationships>
</file>

<file path=xl/drawings/drawing1.xml><?xml version="1.0" encoding="utf-8"?>
<xdr:wsDr xmlns:xdr="http://schemas.openxmlformats.org/drawingml/2006/spreadsheetDrawing" xmlns:a="http://schemas.openxmlformats.org/drawingml/2006/main">
  <xdr:twoCellAnchor>
    <xdr:from>
      <xdr:col>2</xdr:col>
      <xdr:colOff>686361</xdr:colOff>
      <xdr:row>20</xdr:row>
      <xdr:rowOff>56029</xdr:rowOff>
    </xdr:from>
    <xdr:to>
      <xdr:col>5</xdr:col>
      <xdr:colOff>0</xdr:colOff>
      <xdr:row>22</xdr:row>
      <xdr:rowOff>154081</xdr:rowOff>
    </xdr:to>
    <xdr:sp macro="" textlink="">
      <xdr:nvSpPr>
        <xdr:cNvPr id="2" name="Rectángulo: esquinas redondeadas 1">
          <a:extLst>
            <a:ext uri="{FF2B5EF4-FFF2-40B4-BE49-F238E27FC236}">
              <a16:creationId xmlns:a16="http://schemas.microsoft.com/office/drawing/2014/main" id="{2D0140F2-F362-4516-A7EC-7237B956F6E7}"/>
            </a:ext>
          </a:extLst>
        </xdr:cNvPr>
        <xdr:cNvSpPr/>
      </xdr:nvSpPr>
      <xdr:spPr>
        <a:xfrm>
          <a:off x="2367243" y="3613897"/>
          <a:ext cx="1834963" cy="462243"/>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clientData/>
  </xdr:twoCellAnchor>
  <xdr:twoCellAnchor>
    <xdr:from>
      <xdr:col>0</xdr:col>
      <xdr:colOff>13416</xdr:colOff>
      <xdr:row>4</xdr:row>
      <xdr:rowOff>0</xdr:rowOff>
    </xdr:from>
    <xdr:to>
      <xdr:col>12</xdr:col>
      <xdr:colOff>442712</xdr:colOff>
      <xdr:row>35</xdr:row>
      <xdr:rowOff>89355</xdr:rowOff>
    </xdr:to>
    <xdr:grpSp>
      <xdr:nvGrpSpPr>
        <xdr:cNvPr id="16" name="Grupo 15">
          <a:extLst>
            <a:ext uri="{FF2B5EF4-FFF2-40B4-BE49-F238E27FC236}">
              <a16:creationId xmlns:a16="http://schemas.microsoft.com/office/drawing/2014/main" id="{778BC5E1-0C55-BEF3-C4BA-F5E3E8EDDB0C}"/>
            </a:ext>
          </a:extLst>
        </xdr:cNvPr>
        <xdr:cNvGrpSpPr/>
      </xdr:nvGrpSpPr>
      <xdr:grpSpPr>
        <a:xfrm>
          <a:off x="13416" y="1019175"/>
          <a:ext cx="10487696" cy="6347280"/>
          <a:chOff x="13416" y="1019735"/>
          <a:chExt cx="10514590" cy="6297414"/>
        </a:xfrm>
      </xdr:grpSpPr>
      <xdr:pic>
        <xdr:nvPicPr>
          <xdr:cNvPr id="3" name="Imagen 2">
            <a:extLst>
              <a:ext uri="{FF2B5EF4-FFF2-40B4-BE49-F238E27FC236}">
                <a16:creationId xmlns:a16="http://schemas.microsoft.com/office/drawing/2014/main" id="{117A2D4A-EC2F-3C2B-C80B-576EFC8E30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6" y="1019735"/>
            <a:ext cx="10514590" cy="629741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ángulo: esquinas redondeadas 4">
            <a:hlinkClick xmlns:r="http://schemas.openxmlformats.org/officeDocument/2006/relationships" r:id="rId2"/>
            <a:extLst>
              <a:ext uri="{FF2B5EF4-FFF2-40B4-BE49-F238E27FC236}">
                <a16:creationId xmlns:a16="http://schemas.microsoft.com/office/drawing/2014/main" id="{F524306C-100F-328A-928D-3BB07430EEE0}"/>
              </a:ext>
            </a:extLst>
          </xdr:cNvPr>
          <xdr:cNvSpPr/>
        </xdr:nvSpPr>
        <xdr:spPr>
          <a:xfrm>
            <a:off x="2311410" y="1960493"/>
            <a:ext cx="2999547" cy="463951"/>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63FEE82F-3540-49A4-A4FC-C0446EEB6BEF}"/>
              </a:ext>
            </a:extLst>
          </xdr:cNvPr>
          <xdr:cNvSpPr/>
        </xdr:nvSpPr>
        <xdr:spPr>
          <a:xfrm>
            <a:off x="5396280" y="1965845"/>
            <a:ext cx="2990866" cy="463951"/>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sp macro="" textlink="">
        <xdr:nvSpPr>
          <xdr:cNvPr id="9" name="Rectángulo: esquinas redondeadas 8">
            <a:hlinkClick xmlns:r="http://schemas.openxmlformats.org/officeDocument/2006/relationships" r:id="rId4"/>
            <a:extLst>
              <a:ext uri="{FF2B5EF4-FFF2-40B4-BE49-F238E27FC236}">
                <a16:creationId xmlns:a16="http://schemas.microsoft.com/office/drawing/2014/main" id="{9E34272F-77D5-43BE-841F-54A651B65ACE}"/>
              </a:ext>
            </a:extLst>
          </xdr:cNvPr>
          <xdr:cNvSpPr/>
        </xdr:nvSpPr>
        <xdr:spPr>
          <a:xfrm>
            <a:off x="2307654" y="3021425"/>
            <a:ext cx="1215097" cy="965104"/>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sp macro="" textlink="">
        <xdr:nvSpPr>
          <xdr:cNvPr id="10" name="Rectángulo: esquinas redondeadas 9">
            <a:hlinkClick xmlns:r="http://schemas.openxmlformats.org/officeDocument/2006/relationships" r:id="rId5"/>
            <a:extLst>
              <a:ext uri="{FF2B5EF4-FFF2-40B4-BE49-F238E27FC236}">
                <a16:creationId xmlns:a16="http://schemas.microsoft.com/office/drawing/2014/main" id="{9F3C30EA-0C32-43E9-9F10-D5CC948A1B0B}"/>
              </a:ext>
            </a:extLst>
          </xdr:cNvPr>
          <xdr:cNvSpPr/>
        </xdr:nvSpPr>
        <xdr:spPr>
          <a:xfrm>
            <a:off x="3939699" y="3026199"/>
            <a:ext cx="1215096" cy="965104"/>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sp macro="" textlink="">
        <xdr:nvSpPr>
          <xdr:cNvPr id="11" name="Rectángulo: esquinas redondeadas 10">
            <a:hlinkClick xmlns:r="http://schemas.openxmlformats.org/officeDocument/2006/relationships" r:id="rId6"/>
            <a:extLst>
              <a:ext uri="{FF2B5EF4-FFF2-40B4-BE49-F238E27FC236}">
                <a16:creationId xmlns:a16="http://schemas.microsoft.com/office/drawing/2014/main" id="{CDBFC254-D6DD-4E50-8D3C-A432F079BA2C}"/>
              </a:ext>
            </a:extLst>
          </xdr:cNvPr>
          <xdr:cNvSpPr/>
        </xdr:nvSpPr>
        <xdr:spPr>
          <a:xfrm>
            <a:off x="5558315" y="3017726"/>
            <a:ext cx="1215095" cy="965104"/>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sp macro="" textlink="">
        <xdr:nvSpPr>
          <xdr:cNvPr id="12" name="Rectángulo: esquinas redondeadas 11">
            <a:hlinkClick xmlns:r="http://schemas.openxmlformats.org/officeDocument/2006/relationships" r:id="rId7"/>
            <a:extLst>
              <a:ext uri="{FF2B5EF4-FFF2-40B4-BE49-F238E27FC236}">
                <a16:creationId xmlns:a16="http://schemas.microsoft.com/office/drawing/2014/main" id="{1C9C29AC-ABFE-483A-9DCD-B6D6495B4A63}"/>
              </a:ext>
            </a:extLst>
          </xdr:cNvPr>
          <xdr:cNvSpPr/>
        </xdr:nvSpPr>
        <xdr:spPr>
          <a:xfrm>
            <a:off x="7176931" y="3050152"/>
            <a:ext cx="1206417" cy="901319"/>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sp macro="" textlink="">
        <xdr:nvSpPr>
          <xdr:cNvPr id="4" name="Rectángulo: esquinas redondeadas 3">
            <a:hlinkClick xmlns:r="http://schemas.openxmlformats.org/officeDocument/2006/relationships" r:id="rId8"/>
            <a:extLst>
              <a:ext uri="{FF2B5EF4-FFF2-40B4-BE49-F238E27FC236}">
                <a16:creationId xmlns:a16="http://schemas.microsoft.com/office/drawing/2014/main" id="{58660C3E-EE66-4295-9374-A0ACE7864BC7}"/>
              </a:ext>
            </a:extLst>
          </xdr:cNvPr>
          <xdr:cNvSpPr/>
        </xdr:nvSpPr>
        <xdr:spPr>
          <a:xfrm>
            <a:off x="2353236" y="4587603"/>
            <a:ext cx="1876986" cy="475924"/>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sp macro="" textlink="">
        <xdr:nvSpPr>
          <xdr:cNvPr id="6" name="Rectángulo: esquinas redondeadas 5">
            <a:hlinkClick xmlns:r="http://schemas.openxmlformats.org/officeDocument/2006/relationships" r:id="rId9"/>
            <a:extLst>
              <a:ext uri="{FF2B5EF4-FFF2-40B4-BE49-F238E27FC236}">
                <a16:creationId xmlns:a16="http://schemas.microsoft.com/office/drawing/2014/main" id="{1C25044C-BB76-4EEE-B6CC-4B15655FD326}"/>
              </a:ext>
            </a:extLst>
          </xdr:cNvPr>
          <xdr:cNvSpPr/>
        </xdr:nvSpPr>
        <xdr:spPr>
          <a:xfrm>
            <a:off x="4424644" y="4585944"/>
            <a:ext cx="1876986" cy="475924"/>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sp macro="" textlink="">
        <xdr:nvSpPr>
          <xdr:cNvPr id="7" name="Rectángulo: esquinas redondeadas 6">
            <a:hlinkClick xmlns:r="http://schemas.openxmlformats.org/officeDocument/2006/relationships" r:id="rId10"/>
            <a:extLst>
              <a:ext uri="{FF2B5EF4-FFF2-40B4-BE49-F238E27FC236}">
                <a16:creationId xmlns:a16="http://schemas.microsoft.com/office/drawing/2014/main" id="{120EF4C1-1BDD-45D3-9E44-B34B5EB1597F}"/>
              </a:ext>
            </a:extLst>
          </xdr:cNvPr>
          <xdr:cNvSpPr/>
        </xdr:nvSpPr>
        <xdr:spPr>
          <a:xfrm>
            <a:off x="6496051" y="4570456"/>
            <a:ext cx="1876986" cy="475924"/>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sp macro="" textlink="">
        <xdr:nvSpPr>
          <xdr:cNvPr id="13" name="Rectángulo: esquinas redondeadas 12">
            <a:hlinkClick xmlns:r="http://schemas.openxmlformats.org/officeDocument/2006/relationships" r:id="rId11"/>
            <a:extLst>
              <a:ext uri="{FF2B5EF4-FFF2-40B4-BE49-F238E27FC236}">
                <a16:creationId xmlns:a16="http://schemas.microsoft.com/office/drawing/2014/main" id="{C7D7A58A-54FD-470D-8B6C-DEDCC780A02A}"/>
              </a:ext>
            </a:extLst>
          </xdr:cNvPr>
          <xdr:cNvSpPr/>
        </xdr:nvSpPr>
        <xdr:spPr>
          <a:xfrm>
            <a:off x="2367243" y="5177270"/>
            <a:ext cx="5995147" cy="475924"/>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sp macro="" textlink="">
        <xdr:nvSpPr>
          <xdr:cNvPr id="14" name="Rectángulo: esquinas redondeadas 13">
            <a:hlinkClick xmlns:r="http://schemas.openxmlformats.org/officeDocument/2006/relationships" r:id="rId12"/>
            <a:extLst>
              <a:ext uri="{FF2B5EF4-FFF2-40B4-BE49-F238E27FC236}">
                <a16:creationId xmlns:a16="http://schemas.microsoft.com/office/drawing/2014/main" id="{1E979A8D-EB11-43E9-9A50-15B1A4AC985F}"/>
              </a:ext>
            </a:extLst>
          </xdr:cNvPr>
          <xdr:cNvSpPr/>
        </xdr:nvSpPr>
        <xdr:spPr>
          <a:xfrm>
            <a:off x="2409264" y="6233248"/>
            <a:ext cx="5911103" cy="346485"/>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grp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245807</xdr:colOff>
      <xdr:row>0</xdr:row>
      <xdr:rowOff>1</xdr:rowOff>
    </xdr:from>
    <xdr:ext cx="3485478" cy="1277446"/>
    <xdr:pic>
      <xdr:nvPicPr>
        <xdr:cNvPr id="2" name="Imagen 1">
          <a:hlinkClick xmlns:r="http://schemas.openxmlformats.org/officeDocument/2006/relationships" r:id="rId1"/>
          <a:extLst>
            <a:ext uri="{FF2B5EF4-FFF2-40B4-BE49-F238E27FC236}">
              <a16:creationId xmlns:a16="http://schemas.microsoft.com/office/drawing/2014/main" id="{99792FE2-C3BF-45B7-A12C-80EC38C42D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4007" y="1"/>
          <a:ext cx="3485478" cy="127744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256049</xdr:colOff>
      <xdr:row>0</xdr:row>
      <xdr:rowOff>0</xdr:rowOff>
    </xdr:from>
    <xdr:ext cx="3485478" cy="1277446"/>
    <xdr:pic>
      <xdr:nvPicPr>
        <xdr:cNvPr id="3" name="Imagen 2">
          <a:hlinkClick xmlns:r="http://schemas.openxmlformats.org/officeDocument/2006/relationships" r:id="rId1"/>
          <a:extLst>
            <a:ext uri="{FF2B5EF4-FFF2-40B4-BE49-F238E27FC236}">
              <a16:creationId xmlns:a16="http://schemas.microsoft.com/office/drawing/2014/main" id="{C5A47239-50C6-4AF7-9D1F-72F7FA311B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5888" y="0"/>
          <a:ext cx="3485478" cy="127744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245807</xdr:colOff>
      <xdr:row>0</xdr:row>
      <xdr:rowOff>1</xdr:rowOff>
    </xdr:from>
    <xdr:ext cx="3485478" cy="1277446"/>
    <xdr:pic>
      <xdr:nvPicPr>
        <xdr:cNvPr id="2" name="Imagen 1">
          <a:hlinkClick xmlns:r="http://schemas.openxmlformats.org/officeDocument/2006/relationships" r:id="rId1"/>
          <a:extLst>
            <a:ext uri="{FF2B5EF4-FFF2-40B4-BE49-F238E27FC236}">
              <a16:creationId xmlns:a16="http://schemas.microsoft.com/office/drawing/2014/main" id="{7E465D52-72C6-4741-8704-2A7082C2B6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0767" y="1"/>
          <a:ext cx="3485478" cy="127744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245807</xdr:colOff>
      <xdr:row>0</xdr:row>
      <xdr:rowOff>1</xdr:rowOff>
    </xdr:from>
    <xdr:ext cx="3485478" cy="1277446"/>
    <xdr:pic>
      <xdr:nvPicPr>
        <xdr:cNvPr id="2" name="Imagen 1">
          <a:hlinkClick xmlns:r="http://schemas.openxmlformats.org/officeDocument/2006/relationships" r:id="rId1"/>
          <a:extLst>
            <a:ext uri="{FF2B5EF4-FFF2-40B4-BE49-F238E27FC236}">
              <a16:creationId xmlns:a16="http://schemas.microsoft.com/office/drawing/2014/main" id="{4D2D8981-7285-4DAF-9035-9FE506AE2D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4007" y="1"/>
          <a:ext cx="3485478" cy="127744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245807</xdr:colOff>
      <xdr:row>0</xdr:row>
      <xdr:rowOff>1</xdr:rowOff>
    </xdr:from>
    <xdr:ext cx="3485478" cy="1277446"/>
    <xdr:pic>
      <xdr:nvPicPr>
        <xdr:cNvPr id="2" name="Imagen 1">
          <a:hlinkClick xmlns:r="http://schemas.openxmlformats.org/officeDocument/2006/relationships" r:id="rId1"/>
          <a:extLst>
            <a:ext uri="{FF2B5EF4-FFF2-40B4-BE49-F238E27FC236}">
              <a16:creationId xmlns:a16="http://schemas.microsoft.com/office/drawing/2014/main" id="{3567C182-E21E-411D-810B-7C4FD7F547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4007" y="1"/>
          <a:ext cx="3485478" cy="127744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245807</xdr:colOff>
      <xdr:row>0</xdr:row>
      <xdr:rowOff>1</xdr:rowOff>
    </xdr:from>
    <xdr:ext cx="3485478" cy="1277446"/>
    <xdr:pic>
      <xdr:nvPicPr>
        <xdr:cNvPr id="2" name="Imagen 1">
          <a:hlinkClick xmlns:r="http://schemas.openxmlformats.org/officeDocument/2006/relationships" r:id="rId1"/>
          <a:extLst>
            <a:ext uri="{FF2B5EF4-FFF2-40B4-BE49-F238E27FC236}">
              <a16:creationId xmlns:a16="http://schemas.microsoft.com/office/drawing/2014/main" id="{3869A535-B3F0-4BEE-89E4-B2928C58E4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4007" y="1"/>
          <a:ext cx="3485478" cy="127744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245807</xdr:colOff>
      <xdr:row>0</xdr:row>
      <xdr:rowOff>1</xdr:rowOff>
    </xdr:from>
    <xdr:ext cx="3485478" cy="1277446"/>
    <xdr:pic>
      <xdr:nvPicPr>
        <xdr:cNvPr id="2" name="Imagen 1">
          <a:hlinkClick xmlns:r="http://schemas.openxmlformats.org/officeDocument/2006/relationships" r:id="rId1"/>
          <a:extLst>
            <a:ext uri="{FF2B5EF4-FFF2-40B4-BE49-F238E27FC236}">
              <a16:creationId xmlns:a16="http://schemas.microsoft.com/office/drawing/2014/main" id="{257C6D9B-2EFE-49ED-B2BD-594C6FDCFB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4007" y="1"/>
          <a:ext cx="3485478" cy="127744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245807</xdr:colOff>
      <xdr:row>0</xdr:row>
      <xdr:rowOff>1</xdr:rowOff>
    </xdr:from>
    <xdr:ext cx="3485478" cy="1277446"/>
    <xdr:pic>
      <xdr:nvPicPr>
        <xdr:cNvPr id="2" name="Imagen 1">
          <a:hlinkClick xmlns:r="http://schemas.openxmlformats.org/officeDocument/2006/relationships" r:id="rId1"/>
          <a:extLst>
            <a:ext uri="{FF2B5EF4-FFF2-40B4-BE49-F238E27FC236}">
              <a16:creationId xmlns:a16="http://schemas.microsoft.com/office/drawing/2014/main" id="{88BB723F-22C2-4297-A567-FBD68ECC74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4007" y="1"/>
          <a:ext cx="3485478" cy="127744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245807</xdr:colOff>
      <xdr:row>0</xdr:row>
      <xdr:rowOff>1</xdr:rowOff>
    </xdr:from>
    <xdr:ext cx="3485478" cy="1277446"/>
    <xdr:pic>
      <xdr:nvPicPr>
        <xdr:cNvPr id="2" name="Imagen 1">
          <a:hlinkClick xmlns:r="http://schemas.openxmlformats.org/officeDocument/2006/relationships" r:id="rId1"/>
          <a:extLst>
            <a:ext uri="{FF2B5EF4-FFF2-40B4-BE49-F238E27FC236}">
              <a16:creationId xmlns:a16="http://schemas.microsoft.com/office/drawing/2014/main" id="{83AA3F01-B3BD-4617-A81F-EC020FA4FF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4007" y="1"/>
          <a:ext cx="3485478" cy="127744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245807</xdr:colOff>
      <xdr:row>0</xdr:row>
      <xdr:rowOff>1</xdr:rowOff>
    </xdr:from>
    <xdr:ext cx="3485478" cy="1277446"/>
    <xdr:pic>
      <xdr:nvPicPr>
        <xdr:cNvPr id="2" name="Imagen 1">
          <a:hlinkClick xmlns:r="http://schemas.openxmlformats.org/officeDocument/2006/relationships" r:id="rId1"/>
          <a:extLst>
            <a:ext uri="{FF2B5EF4-FFF2-40B4-BE49-F238E27FC236}">
              <a16:creationId xmlns:a16="http://schemas.microsoft.com/office/drawing/2014/main" id="{3FCC21BE-357B-4B27-B62C-8C93922D94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4007" y="1"/>
          <a:ext cx="3485478" cy="127744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245807</xdr:colOff>
      <xdr:row>0</xdr:row>
      <xdr:rowOff>1</xdr:rowOff>
    </xdr:from>
    <xdr:ext cx="3485478" cy="1277446"/>
    <xdr:pic>
      <xdr:nvPicPr>
        <xdr:cNvPr id="2" name="Imagen 1">
          <a:hlinkClick xmlns:r="http://schemas.openxmlformats.org/officeDocument/2006/relationships" r:id="rId1"/>
          <a:extLst>
            <a:ext uri="{FF2B5EF4-FFF2-40B4-BE49-F238E27FC236}">
              <a16:creationId xmlns:a16="http://schemas.microsoft.com/office/drawing/2014/main" id="{B072E4DA-A03E-465E-AC20-3D542156A6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4007" y="1"/>
          <a:ext cx="3485478" cy="127744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245807</xdr:colOff>
      <xdr:row>0</xdr:row>
      <xdr:rowOff>1</xdr:rowOff>
    </xdr:from>
    <xdr:ext cx="3485478" cy="1277446"/>
    <xdr:pic>
      <xdr:nvPicPr>
        <xdr:cNvPr id="2" name="Imagen 1">
          <a:hlinkClick xmlns:r="http://schemas.openxmlformats.org/officeDocument/2006/relationships" r:id="rId1"/>
          <a:extLst>
            <a:ext uri="{FF2B5EF4-FFF2-40B4-BE49-F238E27FC236}">
              <a16:creationId xmlns:a16="http://schemas.microsoft.com/office/drawing/2014/main" id="{1F56B903-4BD4-47D7-9DE4-99664439D0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4007" y="1"/>
          <a:ext cx="3485478" cy="127744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428F9-A993-46D5-ABA5-FBAEC4A7F954}">
  <sheetPr codeName="Hoja1"/>
  <dimension ref="A2:N10"/>
  <sheetViews>
    <sheetView showGridLines="0" showRowColHeaders="0" tabSelected="1" zoomScaleNormal="100" workbookViewId="0">
      <selection activeCell="N2" sqref="N2"/>
    </sheetView>
  </sheetViews>
  <sheetFormatPr baseColWidth="10" defaultRowHeight="14.25"/>
  <cols>
    <col min="14" max="14" width="78" customWidth="1"/>
  </cols>
  <sheetData>
    <row r="2" spans="1:14" ht="37.5" customHeight="1">
      <c r="A2" s="44" t="s">
        <v>316</v>
      </c>
      <c r="B2" s="44"/>
      <c r="C2" s="44"/>
      <c r="D2" s="44"/>
      <c r="E2" s="44"/>
      <c r="F2" s="44"/>
      <c r="G2" s="44"/>
      <c r="H2" s="44"/>
      <c r="I2" s="44"/>
      <c r="J2" s="44"/>
      <c r="K2" s="44"/>
      <c r="L2" s="44"/>
      <c r="M2" s="44"/>
    </row>
    <row r="5" spans="1:14" ht="18">
      <c r="N5" s="15"/>
    </row>
    <row r="6" spans="1:14" ht="18">
      <c r="N6" s="16" t="s">
        <v>84</v>
      </c>
    </row>
    <row r="7" spans="1:14">
      <c r="N7" s="17"/>
    </row>
    <row r="8" spans="1:14" ht="36">
      <c r="N8" s="18" t="s">
        <v>85</v>
      </c>
    </row>
    <row r="9" spans="1:14">
      <c r="N9" s="17"/>
    </row>
    <row r="10" spans="1:14" ht="36">
      <c r="N10" s="19" t="s">
        <v>86</v>
      </c>
    </row>
  </sheetData>
  <sheetProtection algorithmName="SHA-512" hashValue="dkSZBhmEgBgCGmUpEoDP3tdHbNje71ZRx7ltWjaAzH2vitAx3z7GHg5lNrTuW1fwNXqA+zRd99aKLMiZFEZCnw==" saltValue="0Db6/YyC8ssxt6jR9y4Nwg==" spinCount="100000" sheet="1" objects="1" scenarios="1"/>
  <mergeCells count="1">
    <mergeCell ref="A2:M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D3920-AF7B-49BE-86E3-8474261FA48D}">
  <sheetPr codeName="Hoja10">
    <tabColor theme="4"/>
    <pageSetUpPr fitToPage="1"/>
  </sheetPr>
  <dimension ref="A1:M41"/>
  <sheetViews>
    <sheetView showGridLines="0" zoomScale="80" zoomScaleNormal="80" zoomScaleSheetLayoutView="55" workbookViewId="0">
      <selection activeCell="A5" sqref="A5"/>
    </sheetView>
  </sheetViews>
  <sheetFormatPr baseColWidth="10" defaultColWidth="0" defaultRowHeight="14.25" zeroHeight="1"/>
  <cols>
    <col min="1" max="1" width="5.25" style="25" customWidth="1"/>
    <col min="2" max="3" width="18.625" style="25" customWidth="1"/>
    <col min="4" max="4" width="21.625" style="25" customWidth="1"/>
    <col min="5" max="5" width="10.625" style="25" hidden="1" customWidth="1"/>
    <col min="6" max="6" width="75.625" style="25" customWidth="1"/>
    <col min="7" max="9" width="13.625" style="25" customWidth="1"/>
    <col min="10" max="10" width="5.625" style="25" customWidth="1"/>
    <col min="11" max="11" width="11" style="25" hidden="1" customWidth="1"/>
    <col min="12" max="13" width="0" style="25" hidden="1" customWidth="1"/>
    <col min="14" max="16384" width="11" style="25" hidden="1"/>
  </cols>
  <sheetData>
    <row r="1" spans="2:9" ht="33" customHeight="1" thickTop="1" thickBot="1">
      <c r="B1" s="77" t="str">
        <f>VLOOKUP($E$5,Listas!$B$14:$E$26,4,FALSE)</f>
        <v>240.3.1</v>
      </c>
      <c r="C1" s="77"/>
      <c r="D1" s="77"/>
      <c r="E1" s="78" t="s">
        <v>66</v>
      </c>
      <c r="F1" s="78"/>
      <c r="G1" s="80">
        <v>2026</v>
      </c>
      <c r="H1" s="80"/>
      <c r="I1" s="81"/>
    </row>
    <row r="2" spans="2:9" ht="33" customHeight="1" thickTop="1" thickBot="1">
      <c r="B2" s="77"/>
      <c r="C2" s="77"/>
      <c r="D2" s="77"/>
      <c r="E2" s="79"/>
      <c r="F2" s="79"/>
      <c r="G2" s="82"/>
      <c r="H2" s="82"/>
      <c r="I2" s="83"/>
    </row>
    <row r="3" spans="2:9" ht="33" customHeight="1" thickTop="1" thickBot="1">
      <c r="B3" s="77"/>
      <c r="C3" s="77"/>
      <c r="D3" s="77"/>
      <c r="E3" s="84" t="s">
        <v>395</v>
      </c>
      <c r="F3" s="84"/>
      <c r="G3" s="84"/>
      <c r="H3" s="84"/>
      <c r="I3" s="85"/>
    </row>
    <row r="4" spans="2:9" ht="7.5" customHeight="1" thickTop="1" thickBot="1">
      <c r="B4" s="86"/>
      <c r="C4" s="86"/>
      <c r="D4" s="86"/>
      <c r="E4" s="86"/>
      <c r="F4" s="86"/>
      <c r="G4" s="87"/>
      <c r="H4" s="87"/>
      <c r="I4" s="87"/>
    </row>
    <row r="5" spans="2:9" ht="42" customHeight="1" thickTop="1" thickBot="1">
      <c r="B5" s="59" t="str">
        <f>VLOOKUP($E$5,Listas!$B$14:$E$26,2,FALSE)</f>
        <v>Proceso de Apoyo</v>
      </c>
      <c r="C5" s="60"/>
      <c r="D5" s="61"/>
      <c r="E5" s="73" t="s">
        <v>47</v>
      </c>
      <c r="F5" s="74"/>
      <c r="G5" s="9" t="s">
        <v>0</v>
      </c>
      <c r="H5" s="75" t="s">
        <v>1</v>
      </c>
      <c r="I5" s="76"/>
    </row>
    <row r="6" spans="2:9" ht="36" customHeight="1" thickTop="1" thickBot="1">
      <c r="B6" s="59" t="s">
        <v>54</v>
      </c>
      <c r="C6" s="60"/>
      <c r="D6" s="61"/>
      <c r="E6" s="62" t="str">
        <f>VLOOKUP($E$5,Listas!$B$14:$E$26,3,FALSE)</f>
        <v>Director Financiero y Administrativo</v>
      </c>
      <c r="F6" s="63"/>
      <c r="G6" s="9" t="s">
        <v>2</v>
      </c>
      <c r="H6" s="64" t="s">
        <v>3</v>
      </c>
      <c r="I6" s="64"/>
    </row>
    <row r="7" spans="2:9" ht="37.5" thickTop="1" thickBot="1">
      <c r="B7" s="59" t="s">
        <v>60</v>
      </c>
      <c r="C7" s="60"/>
      <c r="D7" s="61"/>
      <c r="E7" s="65" t="str">
        <f>VLOOKUP($G$1,Listas!$C$4:$D$9,2,FALSE)</f>
        <v>Del 1 de Enero al 31 de Diciembre de 2026</v>
      </c>
      <c r="F7" s="66"/>
      <c r="G7" s="10" t="s">
        <v>4</v>
      </c>
      <c r="H7" s="67" t="s">
        <v>87</v>
      </c>
      <c r="I7" s="67"/>
    </row>
    <row r="8" spans="2:9" ht="5.0999999999999996" customHeight="1" thickTop="1" thickBot="1">
      <c r="B8" s="68"/>
      <c r="C8" s="68"/>
      <c r="D8" s="68"/>
      <c r="E8" s="68"/>
      <c r="F8" s="68"/>
      <c r="G8" s="69"/>
      <c r="H8" s="69"/>
      <c r="I8" s="69"/>
    </row>
    <row r="9" spans="2:9" ht="19.5" customHeight="1" thickTop="1" thickBot="1">
      <c r="B9" s="70" t="s">
        <v>75</v>
      </c>
      <c r="C9" s="71"/>
      <c r="D9" s="71"/>
      <c r="E9" s="72"/>
      <c r="F9" s="20" t="s">
        <v>76</v>
      </c>
      <c r="G9" s="70" t="s">
        <v>77</v>
      </c>
      <c r="H9" s="71"/>
      <c r="I9" s="72"/>
    </row>
    <row r="10" spans="2:9" ht="19.5" thickTop="1" thickBot="1">
      <c r="B10" s="45" t="s">
        <v>12</v>
      </c>
      <c r="C10" s="46"/>
      <c r="D10" s="46"/>
      <c r="E10" s="47"/>
      <c r="F10" s="26" t="s">
        <v>78</v>
      </c>
      <c r="G10" s="48" t="s">
        <v>79</v>
      </c>
      <c r="H10" s="49"/>
      <c r="I10" s="50"/>
    </row>
    <row r="11" spans="2:9" ht="19.5" thickTop="1" thickBot="1">
      <c r="B11" s="45" t="s">
        <v>13</v>
      </c>
      <c r="C11" s="46"/>
      <c r="D11" s="46"/>
      <c r="E11" s="47"/>
      <c r="F11" s="26" t="s">
        <v>80</v>
      </c>
      <c r="G11" s="48" t="s">
        <v>81</v>
      </c>
      <c r="H11" s="49"/>
      <c r="I11" s="50"/>
    </row>
    <row r="12" spans="2:9" ht="20.100000000000001" customHeight="1" thickTop="1" thickBot="1">
      <c r="B12" s="45" t="s">
        <v>14</v>
      </c>
      <c r="C12" s="46"/>
      <c r="D12" s="46"/>
      <c r="E12" s="47"/>
      <c r="F12" s="26" t="s">
        <v>82</v>
      </c>
      <c r="G12" s="48" t="s">
        <v>83</v>
      </c>
      <c r="H12" s="49"/>
      <c r="I12" s="50"/>
    </row>
    <row r="13" spans="2:9" ht="5.0999999999999996" customHeight="1" thickTop="1" thickBot="1">
      <c r="B13" s="13"/>
      <c r="C13" s="13"/>
      <c r="D13" s="13"/>
      <c r="E13" s="13"/>
      <c r="F13" s="13"/>
      <c r="G13" s="14"/>
      <c r="H13" s="14"/>
      <c r="I13" s="14"/>
    </row>
    <row r="14" spans="2:9" ht="19.5" thickTop="1" thickBot="1">
      <c r="B14" s="51" t="s">
        <v>5</v>
      </c>
      <c r="C14" s="52"/>
      <c r="D14" s="51" t="s">
        <v>6</v>
      </c>
      <c r="E14" s="53"/>
      <c r="F14" s="52"/>
      <c r="G14" s="51" t="s">
        <v>7</v>
      </c>
      <c r="H14" s="53"/>
      <c r="I14" s="52"/>
    </row>
    <row r="15" spans="2:9" ht="33" thickTop="1" thickBot="1">
      <c r="B15" s="54" t="s">
        <v>73</v>
      </c>
      <c r="C15" s="55" t="s">
        <v>8</v>
      </c>
      <c r="D15" s="56" t="s">
        <v>136</v>
      </c>
      <c r="E15" s="56" t="s">
        <v>74</v>
      </c>
      <c r="F15" s="56" t="s">
        <v>137</v>
      </c>
      <c r="G15" s="28" t="s">
        <v>9</v>
      </c>
      <c r="H15" s="29" t="s">
        <v>10</v>
      </c>
      <c r="I15" s="29" t="s">
        <v>11</v>
      </c>
    </row>
    <row r="16" spans="2:9" ht="17.25" thickTop="1" thickBot="1">
      <c r="B16" s="54"/>
      <c r="C16" s="55"/>
      <c r="D16" s="57"/>
      <c r="E16" s="58"/>
      <c r="F16" s="57"/>
      <c r="G16" s="28" t="s">
        <v>12</v>
      </c>
      <c r="H16" s="29" t="s">
        <v>13</v>
      </c>
      <c r="I16" s="29" t="s">
        <v>14</v>
      </c>
    </row>
    <row r="17" spans="1:13" ht="120" customHeight="1" thickTop="1" thickBot="1">
      <c r="B17" s="27" t="str">
        <f>IFERROR((VLOOKUP($C17,Listas!$A$35:$B$53,2,FALSE)),"")</f>
        <v>Evaluación de Resultados</v>
      </c>
      <c r="C17" s="30" t="s">
        <v>22</v>
      </c>
      <c r="D17" s="31" t="s">
        <v>318</v>
      </c>
      <c r="E17" s="31"/>
      <c r="F17" s="32" t="s">
        <v>317</v>
      </c>
      <c r="G17" s="33">
        <v>1</v>
      </c>
      <c r="H17" s="33"/>
      <c r="I17" s="33"/>
      <c r="K17" s="34"/>
      <c r="L17" s="34"/>
    </row>
    <row r="18" spans="1:13" ht="99.95" customHeight="1" thickTop="1" thickBot="1">
      <c r="B18" s="27" t="str">
        <f>IFERROR((VLOOKUP($C18,Listas!$A$35:$B$53,2,FALSE)),"")</f>
        <v>Evaluación de Resultados</v>
      </c>
      <c r="C18" s="30" t="s">
        <v>22</v>
      </c>
      <c r="D18" s="31" t="s">
        <v>376</v>
      </c>
      <c r="E18" s="31"/>
      <c r="F18" s="32" t="s">
        <v>375</v>
      </c>
      <c r="G18" s="33"/>
      <c r="H18" s="33"/>
      <c r="I18" s="33">
        <v>1</v>
      </c>
      <c r="J18" s="40"/>
      <c r="K18" s="34"/>
      <c r="L18" s="34"/>
    </row>
    <row r="19" spans="1:13" ht="150" customHeight="1" thickTop="1" thickBot="1">
      <c r="B19" s="27" t="str">
        <f>IFERROR((VLOOKUP($C19,Listas!$A$35:$B$53,2,FALSE)),"")</f>
        <v>Direccionamiento Estratégico y Planeación</v>
      </c>
      <c r="C19" s="30" t="s">
        <v>16</v>
      </c>
      <c r="D19" s="31" t="s">
        <v>135</v>
      </c>
      <c r="E19" s="31"/>
      <c r="F19" s="39" t="s">
        <v>372</v>
      </c>
      <c r="G19" s="33"/>
      <c r="H19" s="33"/>
      <c r="I19" s="33">
        <v>1</v>
      </c>
      <c r="J19" s="40"/>
      <c r="K19" s="34"/>
      <c r="L19" s="34"/>
    </row>
    <row r="20" spans="1:13" s="36" customFormat="1" ht="138" customHeight="1" thickTop="1" thickBot="1">
      <c r="A20" s="25"/>
      <c r="B20" s="27" t="str">
        <f>IFERROR((VLOOKUP($C20,Listas!$A$35:$B$53,2,FALSE)),"")</f>
        <v>Direccionamiento Estratégico y Planeación</v>
      </c>
      <c r="C20" s="30" t="s">
        <v>16</v>
      </c>
      <c r="D20" s="31" t="s">
        <v>251</v>
      </c>
      <c r="E20" s="31"/>
      <c r="F20" s="32" t="s">
        <v>336</v>
      </c>
      <c r="G20" s="35"/>
      <c r="H20" s="35"/>
      <c r="I20" s="35">
        <v>1</v>
      </c>
      <c r="K20" s="37"/>
      <c r="L20" s="37"/>
    </row>
    <row r="21" spans="1:13" ht="150" customHeight="1" thickTop="1" thickBot="1">
      <c r="B21" s="27" t="str">
        <f>IFERROR((VLOOKUP($C21,Listas!$A$35:$B$53,2,FALSE)),"")</f>
        <v>Gestión con Valores para Resultados</v>
      </c>
      <c r="C21" s="30" t="s">
        <v>27</v>
      </c>
      <c r="D21" s="31" t="s">
        <v>109</v>
      </c>
      <c r="E21" s="31"/>
      <c r="F21" s="32" t="s">
        <v>307</v>
      </c>
      <c r="G21" s="33">
        <v>0.33300000000000002</v>
      </c>
      <c r="H21" s="33">
        <v>0.66600000000000004</v>
      </c>
      <c r="I21" s="33">
        <v>0.999</v>
      </c>
      <c r="K21" s="34"/>
      <c r="L21" s="34"/>
    </row>
    <row r="22" spans="1:13" ht="125.1" customHeight="1" thickTop="1" thickBot="1">
      <c r="B22" s="27" t="str">
        <f>IFERROR((VLOOKUP($C22,Listas!$A$35:$B$53,2,FALSE)),"")</f>
        <v>Información y Comunicación</v>
      </c>
      <c r="C22" s="30" t="s">
        <v>43</v>
      </c>
      <c r="D22" s="31" t="s">
        <v>253</v>
      </c>
      <c r="E22" s="31"/>
      <c r="F22" s="32" t="s">
        <v>197</v>
      </c>
      <c r="G22" s="33">
        <v>0.33300000000000002</v>
      </c>
      <c r="H22" s="33">
        <v>0.66600000000000004</v>
      </c>
      <c r="I22" s="33">
        <v>0.999</v>
      </c>
      <c r="K22" s="34"/>
      <c r="L22" s="34"/>
    </row>
    <row r="23" spans="1:13" ht="160.5" customHeight="1" thickTop="1" thickBot="1">
      <c r="B23" s="27" t="str">
        <f>IFERROR((VLOOKUP($C23,Listas!$A$35:$B$53,2,FALSE)),"")</f>
        <v>Direccionamiento Estratégico y Planeación</v>
      </c>
      <c r="C23" s="30" t="s">
        <v>16</v>
      </c>
      <c r="D23" s="31" t="s">
        <v>344</v>
      </c>
      <c r="E23" s="31"/>
      <c r="F23" s="32" t="s">
        <v>384</v>
      </c>
      <c r="G23" s="33"/>
      <c r="H23" s="33">
        <v>0.5</v>
      </c>
      <c r="I23" s="33">
        <v>1</v>
      </c>
      <c r="J23" s="40"/>
      <c r="K23" s="34"/>
      <c r="L23" s="34"/>
      <c r="M23" s="34"/>
    </row>
    <row r="24" spans="1:13" ht="99.95" customHeight="1" thickTop="1" thickBot="1">
      <c r="B24" s="27" t="str">
        <f>IFERROR((VLOOKUP($C24,Listas!$A$35:$B$53,2,FALSE)),"")</f>
        <v>Direccionamiento Estratégico y Planeación</v>
      </c>
      <c r="C24" s="30" t="s">
        <v>110</v>
      </c>
      <c r="D24" s="31" t="s">
        <v>250</v>
      </c>
      <c r="E24" s="31"/>
      <c r="F24" s="32" t="s">
        <v>308</v>
      </c>
      <c r="G24" s="33">
        <v>0.5</v>
      </c>
      <c r="H24" s="33"/>
      <c r="I24" s="33">
        <v>1</v>
      </c>
      <c r="K24" s="34"/>
      <c r="L24" s="34"/>
    </row>
    <row r="25" spans="1:13" ht="125.1" customHeight="1" thickTop="1" thickBot="1">
      <c r="B25" s="27" t="str">
        <f>IFERROR((VLOOKUP($C25,Listas!$A$35:$B$53,2,FALSE)),"")</f>
        <v>Direccionamiento Estratégico y Planeación</v>
      </c>
      <c r="C25" s="30" t="s">
        <v>110</v>
      </c>
      <c r="D25" s="31" t="s">
        <v>295</v>
      </c>
      <c r="E25" s="31"/>
      <c r="F25" s="32" t="s">
        <v>371</v>
      </c>
      <c r="G25" s="33">
        <v>0.5</v>
      </c>
      <c r="H25" s="33"/>
      <c r="I25" s="33">
        <v>1</v>
      </c>
      <c r="J25" s="42"/>
      <c r="K25" s="34"/>
      <c r="L25" s="34"/>
    </row>
    <row r="26" spans="1:13" ht="150" customHeight="1" thickTop="1" thickBot="1">
      <c r="B26" s="27" t="str">
        <f>IFERROR((VLOOKUP($C26,Listas!$A$35:$B$53,2,FALSE)),"")</f>
        <v>Direccionamiento Estratégico y Planeación</v>
      </c>
      <c r="C26" s="30" t="s">
        <v>110</v>
      </c>
      <c r="D26" s="31" t="s">
        <v>112</v>
      </c>
      <c r="E26" s="31"/>
      <c r="F26" s="32" t="s">
        <v>198</v>
      </c>
      <c r="G26" s="33">
        <v>0.33</v>
      </c>
      <c r="H26" s="33">
        <v>0.67</v>
      </c>
      <c r="I26" s="33">
        <v>1</v>
      </c>
      <c r="K26" s="34"/>
      <c r="L26" s="34"/>
    </row>
    <row r="27" spans="1:13" ht="110.1" customHeight="1" thickTop="1" thickBot="1">
      <c r="B27" s="27" t="str">
        <f>IFERROR((VLOOKUP($C27,Listas!$A$35:$B$53,2,FALSE)),"")</f>
        <v>Direccionamiento Estratégico y Planeación</v>
      </c>
      <c r="C27" s="30" t="s">
        <v>110</v>
      </c>
      <c r="D27" s="31" t="s">
        <v>113</v>
      </c>
      <c r="E27" s="31"/>
      <c r="F27" s="32" t="s">
        <v>199</v>
      </c>
      <c r="G27" s="33">
        <v>0.33</v>
      </c>
      <c r="H27" s="33">
        <v>0.67</v>
      </c>
      <c r="I27" s="33">
        <v>1</v>
      </c>
      <c r="K27" s="34"/>
      <c r="L27" s="34"/>
    </row>
    <row r="28" spans="1:13" ht="110.1" customHeight="1" thickTop="1" thickBot="1">
      <c r="B28" s="27" t="str">
        <f>IFERROR((VLOOKUP($C28,Listas!$A$35:$B$53,2,FALSE)),"")</f>
        <v>Direccionamiento Estratégico y Planeación</v>
      </c>
      <c r="C28" s="30" t="s">
        <v>111</v>
      </c>
      <c r="D28" s="31" t="s">
        <v>114</v>
      </c>
      <c r="E28" s="31"/>
      <c r="F28" s="32" t="s">
        <v>270</v>
      </c>
      <c r="G28" s="33">
        <v>0.33</v>
      </c>
      <c r="H28" s="33">
        <v>0.67</v>
      </c>
      <c r="I28" s="33">
        <v>1</v>
      </c>
      <c r="K28" s="34"/>
      <c r="L28" s="34"/>
    </row>
    <row r="29" spans="1:13" ht="125.1" customHeight="1" thickTop="1" thickBot="1">
      <c r="B29" s="27" t="str">
        <f>IFERROR((VLOOKUP($C29,Listas!$A$35:$B$53,2,FALSE)),"")</f>
        <v>Direccionamiento Estratégico y Planeación</v>
      </c>
      <c r="C29" s="30" t="s">
        <v>110</v>
      </c>
      <c r="D29" s="31" t="s">
        <v>115</v>
      </c>
      <c r="E29" s="31"/>
      <c r="F29" s="32" t="s">
        <v>278</v>
      </c>
      <c r="G29" s="33">
        <v>0.5</v>
      </c>
      <c r="H29" s="33"/>
      <c r="I29" s="33">
        <v>1</v>
      </c>
      <c r="K29" s="34"/>
      <c r="L29" s="34"/>
    </row>
    <row r="30" spans="1:13" ht="125.1" customHeight="1" thickTop="1" thickBot="1">
      <c r="B30" s="27" t="str">
        <f>IFERROR((VLOOKUP($C30,Listas!$A$35:$B$53,2,FALSE)),"")</f>
        <v>Direccionamiento Estratégico y Planeación</v>
      </c>
      <c r="C30" s="30" t="s">
        <v>110</v>
      </c>
      <c r="D30" s="31" t="s">
        <v>271</v>
      </c>
      <c r="E30" s="31"/>
      <c r="F30" s="32" t="s">
        <v>200</v>
      </c>
      <c r="G30" s="33">
        <v>0.33300000000000002</v>
      </c>
      <c r="H30" s="33">
        <v>0.66600000000000004</v>
      </c>
      <c r="I30" s="33">
        <v>0.999</v>
      </c>
      <c r="K30" s="34"/>
      <c r="L30" s="34"/>
    </row>
    <row r="31" spans="1:13" ht="125.1" customHeight="1" thickTop="1" thickBot="1">
      <c r="B31" s="27" t="str">
        <f>IFERROR((VLOOKUP($C31,Listas!$A$35:$B$53,2,FALSE)),"")</f>
        <v>Direccionamiento Estratégico y Planeación</v>
      </c>
      <c r="C31" s="30" t="s">
        <v>110</v>
      </c>
      <c r="D31" s="31" t="s">
        <v>116</v>
      </c>
      <c r="E31" s="31"/>
      <c r="F31" s="32" t="s">
        <v>201</v>
      </c>
      <c r="G31" s="33">
        <v>0.33300000000000002</v>
      </c>
      <c r="H31" s="33">
        <v>0.66600000000000004</v>
      </c>
      <c r="I31" s="33">
        <v>0.999</v>
      </c>
      <c r="K31" s="34"/>
      <c r="L31" s="34"/>
    </row>
    <row r="32" spans="1:13" ht="150" customHeight="1" thickTop="1" thickBot="1">
      <c r="B32" s="27" t="str">
        <f>IFERROR((VLOOKUP($C32,Listas!$A$35:$B$53,2,FALSE)),"")</f>
        <v>Direccionamiento Estratégico y Planeación</v>
      </c>
      <c r="C32" s="30" t="s">
        <v>110</v>
      </c>
      <c r="D32" s="31" t="s">
        <v>117</v>
      </c>
      <c r="E32" s="31"/>
      <c r="F32" s="32" t="s">
        <v>202</v>
      </c>
      <c r="G32" s="33">
        <v>0.33300000000000002</v>
      </c>
      <c r="H32" s="33">
        <v>0.66600000000000004</v>
      </c>
      <c r="I32" s="33">
        <v>0.999</v>
      </c>
      <c r="K32" s="34"/>
      <c r="L32" s="34"/>
    </row>
    <row r="33" spans="2:12" ht="150" customHeight="1" thickTop="1" thickBot="1">
      <c r="B33" s="27" t="str">
        <f>IFERROR((VLOOKUP($C33,Listas!$A$35:$B$53,2,FALSE)),"")</f>
        <v>Direccionamiento Estratégico y Planeación</v>
      </c>
      <c r="C33" s="30" t="s">
        <v>110</v>
      </c>
      <c r="D33" s="31" t="s">
        <v>337</v>
      </c>
      <c r="E33" s="31"/>
      <c r="F33" s="32" t="s">
        <v>338</v>
      </c>
      <c r="G33" s="33">
        <v>0.33</v>
      </c>
      <c r="H33" s="33">
        <v>0.67</v>
      </c>
      <c r="I33" s="33">
        <v>1</v>
      </c>
      <c r="K33" s="34"/>
      <c r="L33" s="34"/>
    </row>
    <row r="34" spans="2:12" ht="150" customHeight="1" thickTop="1" thickBot="1">
      <c r="B34" s="27" t="str">
        <f>IFERROR((VLOOKUP($C34,Listas!$A$35:$B$53,2,FALSE)),"")</f>
        <v>Direccionamiento Estratégico y Planeación</v>
      </c>
      <c r="C34" s="30" t="s">
        <v>110</v>
      </c>
      <c r="D34" s="31" t="s">
        <v>118</v>
      </c>
      <c r="E34" s="31"/>
      <c r="F34" s="32" t="s">
        <v>204</v>
      </c>
      <c r="G34" s="33">
        <v>0.33</v>
      </c>
      <c r="H34" s="33">
        <v>0.67</v>
      </c>
      <c r="I34" s="33">
        <v>1</v>
      </c>
      <c r="K34" s="34"/>
      <c r="L34" s="34"/>
    </row>
    <row r="35" spans="2:12" ht="125.1" customHeight="1" thickTop="1" thickBot="1">
      <c r="B35" s="27" t="str">
        <f>IFERROR((VLOOKUP($C35,Listas!$A$35:$B$53,2,FALSE)),"")</f>
        <v>Direccionamiento Estratégico y Planeación</v>
      </c>
      <c r="C35" s="30" t="s">
        <v>110</v>
      </c>
      <c r="D35" s="31" t="s">
        <v>119</v>
      </c>
      <c r="E35" s="31"/>
      <c r="F35" s="32" t="s">
        <v>203</v>
      </c>
      <c r="G35" s="33"/>
      <c r="H35" s="33">
        <v>0.5</v>
      </c>
      <c r="I35" s="33">
        <v>1</v>
      </c>
      <c r="K35" s="34"/>
      <c r="L35" s="34"/>
    </row>
    <row r="36" spans="2:12" ht="153" customHeight="1" thickTop="1" thickBot="1">
      <c r="B36" s="27" t="str">
        <f>IFERROR((VLOOKUP($C36,Listas!$A$35:$B$53,2,FALSE)),"")</f>
        <v>Direccionamiento Estratégico y Planeación</v>
      </c>
      <c r="C36" s="30" t="s">
        <v>110</v>
      </c>
      <c r="D36" s="31" t="s">
        <v>120</v>
      </c>
      <c r="E36" s="31"/>
      <c r="F36" s="32" t="s">
        <v>339</v>
      </c>
      <c r="G36" s="33">
        <v>0.33</v>
      </c>
      <c r="H36" s="33">
        <v>0.67</v>
      </c>
      <c r="I36" s="33">
        <v>1</v>
      </c>
      <c r="K36" s="34"/>
      <c r="L36" s="34"/>
    </row>
    <row r="37" spans="2:12" ht="125.1" customHeight="1" thickTop="1" thickBot="1">
      <c r="B37" s="27" t="str">
        <f>IFERROR((VLOOKUP($C37,Listas!$A$35:$B$53,2,FALSE)),"")</f>
        <v>Direccionamiento Estratégico y Planeación</v>
      </c>
      <c r="C37" s="30" t="s">
        <v>110</v>
      </c>
      <c r="D37" s="31" t="s">
        <v>121</v>
      </c>
      <c r="E37" s="31"/>
      <c r="F37" s="32" t="s">
        <v>205</v>
      </c>
      <c r="G37" s="33">
        <v>0.33300000000000002</v>
      </c>
      <c r="H37" s="33">
        <v>0.66600000000000004</v>
      </c>
      <c r="I37" s="33">
        <v>0.999</v>
      </c>
      <c r="K37" s="34"/>
      <c r="L37" s="34"/>
    </row>
    <row r="38" spans="2:12" ht="15" thickTop="1"/>
    <row r="39" spans="2:12"/>
    <row r="40" spans="2:12"/>
    <row r="41" spans="2:12"/>
  </sheetData>
  <sheetProtection algorithmName="SHA-512" hashValue="v0/FUHamh6eNyqW57NG5pOtsZ6OXb2jWPdV/4UZAw/IjmC0qEJXLZxm0tOvaFH2VK5EbYbPXlyC2CU4lChiv1w==" saltValue="SLJL3qX8OxDT6ikCpfC6Dg==" spinCount="100000" sheet="1" objects="1" scenarios="1"/>
  <mergeCells count="31">
    <mergeCell ref="B5:D5"/>
    <mergeCell ref="E5:F5"/>
    <mergeCell ref="H5:I5"/>
    <mergeCell ref="B1:D3"/>
    <mergeCell ref="E1:F2"/>
    <mergeCell ref="G1:I2"/>
    <mergeCell ref="E3:I3"/>
    <mergeCell ref="B4:I4"/>
    <mergeCell ref="B11:E11"/>
    <mergeCell ref="G11:I11"/>
    <mergeCell ref="B6:D6"/>
    <mergeCell ref="E6:F6"/>
    <mergeCell ref="H6:I6"/>
    <mergeCell ref="B7:D7"/>
    <mergeCell ref="E7:F7"/>
    <mergeCell ref="H7:I7"/>
    <mergeCell ref="B8:I8"/>
    <mergeCell ref="B9:E9"/>
    <mergeCell ref="G9:I9"/>
    <mergeCell ref="B10:E10"/>
    <mergeCell ref="G10:I10"/>
    <mergeCell ref="B15:B16"/>
    <mergeCell ref="C15:C16"/>
    <mergeCell ref="D15:D16"/>
    <mergeCell ref="E15:E16"/>
    <mergeCell ref="F15:F16"/>
    <mergeCell ref="B12:E12"/>
    <mergeCell ref="G12:I12"/>
    <mergeCell ref="B14:C14"/>
    <mergeCell ref="D14:F14"/>
    <mergeCell ref="G14:I14"/>
  </mergeCells>
  <conditionalFormatting sqref="B17:B37">
    <cfRule type="containsText" dxfId="24" priority="3" operator="containsText" text="Seleccionar Dimensión">
      <formula>NOT(ISERROR(SEARCH("Seleccionar Dimensión",B17)))</formula>
    </cfRule>
  </conditionalFormatting>
  <conditionalFormatting sqref="C17:C37">
    <cfRule type="containsText" dxfId="23" priority="2" operator="containsText" text="Seleccionar Política">
      <formula>NOT(ISERROR(SEARCH("Seleccionar Política",C17)))</formula>
    </cfRule>
  </conditionalFormatting>
  <conditionalFormatting sqref="E5">
    <cfRule type="containsText" dxfId="22" priority="28" operator="containsText" text="Seleccione el Proceso">
      <formula>NOT(ISERROR(SEARCH("Seleccione el Proceso",E5)))</formula>
    </cfRule>
  </conditionalFormatting>
  <conditionalFormatting sqref="G1">
    <cfRule type="containsText" dxfId="21" priority="27" operator="containsText" text="Seleccione Año">
      <formula>NOT(ISERROR(SEARCH("Seleccione Año",G1)))</formula>
    </cfRule>
  </conditionalFormatting>
  <conditionalFormatting sqref="G17:I37">
    <cfRule type="containsBlanks" dxfId="20" priority="1">
      <formula>LEN(TRIM(G17))=0</formula>
    </cfRule>
  </conditionalFormatting>
  <printOptions horizontalCentered="1"/>
  <pageMargins left="0.19685039370078741" right="0.19685039370078741" top="0.39370078740157483" bottom="0.39370078740157483" header="0" footer="0.19685039370078741"/>
  <pageSetup scale="53" fitToHeight="0" orientation="portrait" horizontalDpi="300" verticalDpi="300"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1D072B3-A611-4528-A926-E89EFC9364F8}">
          <x14:formula1>
            <xm:f>Listas!$C$4:$C$9</xm:f>
          </x14:formula1>
          <xm:sqref>G1</xm:sqref>
        </x14:dataValidation>
        <x14:dataValidation type="list" allowBlank="1" showInputMessage="1" showErrorMessage="1" xr:uid="{A1C840C6-4F31-4634-A070-89FE228E02E3}">
          <x14:formula1>
            <xm:f>Listas!$B$15:$B$26</xm:f>
          </x14:formula1>
          <xm:sqref>E5</xm:sqref>
        </x14:dataValidation>
        <x14:dataValidation type="list" allowBlank="1" showInputMessage="1" showErrorMessage="1" xr:uid="{B79E77B6-6F7B-4571-B257-877DDBE94D5D}">
          <x14:formula1>
            <xm:f>Listas!$C$34:$C$53</xm:f>
          </x14:formula1>
          <xm:sqref>C17:C37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BF18E-B084-4DEE-BFF3-4F2F704E1863}">
  <sheetPr codeName="Hoja11">
    <tabColor theme="4"/>
    <pageSetUpPr fitToPage="1"/>
  </sheetPr>
  <dimension ref="A1:M36"/>
  <sheetViews>
    <sheetView showGridLines="0" zoomScale="80" zoomScaleNormal="80" zoomScaleSheetLayoutView="55" workbookViewId="0">
      <selection activeCell="A5" sqref="A5"/>
    </sheetView>
  </sheetViews>
  <sheetFormatPr baseColWidth="10" defaultColWidth="0" defaultRowHeight="14.25" zeroHeight="1"/>
  <cols>
    <col min="1" max="1" width="6.5" style="25" customWidth="1"/>
    <col min="2" max="3" width="18.625" style="25" customWidth="1"/>
    <col min="4" max="4" width="21.625" style="25" customWidth="1"/>
    <col min="5" max="5" width="10.625" style="25" hidden="1" customWidth="1"/>
    <col min="6" max="6" width="75.625" style="25" customWidth="1"/>
    <col min="7" max="9" width="13.625" style="25" customWidth="1"/>
    <col min="10" max="10" width="5.625" style="25" customWidth="1"/>
    <col min="11" max="11" width="11" style="25" hidden="1" customWidth="1"/>
    <col min="12" max="13" width="0" style="25" hidden="1" customWidth="1"/>
    <col min="14" max="16384" width="11" style="25" hidden="1"/>
  </cols>
  <sheetData>
    <row r="1" spans="2:9" ht="33" customHeight="1" thickTop="1" thickBot="1">
      <c r="B1" s="77" t="str">
        <f>VLOOKUP($E$5,Listas!$B$14:$E$26,4,FALSE)</f>
        <v>130.3.1</v>
      </c>
      <c r="C1" s="77"/>
      <c r="D1" s="77"/>
      <c r="E1" s="78" t="s">
        <v>66</v>
      </c>
      <c r="F1" s="78"/>
      <c r="G1" s="80">
        <v>2026</v>
      </c>
      <c r="H1" s="80"/>
      <c r="I1" s="81"/>
    </row>
    <row r="2" spans="2:9" ht="33" customHeight="1" thickTop="1" thickBot="1">
      <c r="B2" s="77"/>
      <c r="C2" s="77"/>
      <c r="D2" s="77"/>
      <c r="E2" s="79"/>
      <c r="F2" s="79"/>
      <c r="G2" s="82"/>
      <c r="H2" s="82"/>
      <c r="I2" s="83"/>
    </row>
    <row r="3" spans="2:9" ht="33" customHeight="1" thickTop="1" thickBot="1">
      <c r="B3" s="77"/>
      <c r="C3" s="77"/>
      <c r="D3" s="77"/>
      <c r="E3" s="84" t="s">
        <v>396</v>
      </c>
      <c r="F3" s="84"/>
      <c r="G3" s="84"/>
      <c r="H3" s="84"/>
      <c r="I3" s="85"/>
    </row>
    <row r="4" spans="2:9" ht="7.5" customHeight="1" thickTop="1" thickBot="1">
      <c r="B4" s="86"/>
      <c r="C4" s="86"/>
      <c r="D4" s="86"/>
      <c r="E4" s="86"/>
      <c r="F4" s="86"/>
      <c r="G4" s="87"/>
      <c r="H4" s="87"/>
      <c r="I4" s="87"/>
    </row>
    <row r="5" spans="2:9" ht="42" customHeight="1" thickTop="1" thickBot="1">
      <c r="B5" s="59" t="str">
        <f>VLOOKUP($E$5,Listas!$B$14:$E$26,2,FALSE)</f>
        <v>Proceso de Apoyo</v>
      </c>
      <c r="C5" s="60"/>
      <c r="D5" s="61"/>
      <c r="E5" s="73" t="s">
        <v>40</v>
      </c>
      <c r="F5" s="74"/>
      <c r="G5" s="9" t="s">
        <v>0</v>
      </c>
      <c r="H5" s="75" t="s">
        <v>1</v>
      </c>
      <c r="I5" s="76"/>
    </row>
    <row r="6" spans="2:9" ht="36" customHeight="1" thickTop="1" thickBot="1">
      <c r="B6" s="59" t="s">
        <v>54</v>
      </c>
      <c r="C6" s="60"/>
      <c r="D6" s="61"/>
      <c r="E6" s="62" t="str">
        <f>VLOOKUP($E$5,Listas!$B$14:$E$26,3,FALSE)</f>
        <v>Jefe Oficina Asesora Jurídica</v>
      </c>
      <c r="F6" s="63"/>
      <c r="G6" s="9" t="s">
        <v>2</v>
      </c>
      <c r="H6" s="64" t="s">
        <v>3</v>
      </c>
      <c r="I6" s="64"/>
    </row>
    <row r="7" spans="2:9" ht="37.5" thickTop="1" thickBot="1">
      <c r="B7" s="59" t="s">
        <v>60</v>
      </c>
      <c r="C7" s="60"/>
      <c r="D7" s="61"/>
      <c r="E7" s="65" t="str">
        <f>VLOOKUP($G$1,Listas!$C$4:$D$9,2,FALSE)</f>
        <v>Del 1 de Enero al 31 de Diciembre de 2026</v>
      </c>
      <c r="F7" s="66"/>
      <c r="G7" s="10" t="s">
        <v>4</v>
      </c>
      <c r="H7" s="67" t="s">
        <v>87</v>
      </c>
      <c r="I7" s="67"/>
    </row>
    <row r="8" spans="2:9" ht="5.0999999999999996" customHeight="1" thickTop="1" thickBot="1">
      <c r="B8" s="68"/>
      <c r="C8" s="68"/>
      <c r="D8" s="68"/>
      <c r="E8" s="68"/>
      <c r="F8" s="68"/>
      <c r="G8" s="69"/>
      <c r="H8" s="69"/>
      <c r="I8" s="69"/>
    </row>
    <row r="9" spans="2:9" ht="19.5" customHeight="1" thickTop="1" thickBot="1">
      <c r="B9" s="70" t="s">
        <v>75</v>
      </c>
      <c r="C9" s="71"/>
      <c r="D9" s="71"/>
      <c r="E9" s="72"/>
      <c r="F9" s="20" t="s">
        <v>76</v>
      </c>
      <c r="G9" s="70" t="s">
        <v>77</v>
      </c>
      <c r="H9" s="71"/>
      <c r="I9" s="72"/>
    </row>
    <row r="10" spans="2:9" ht="19.5" thickTop="1" thickBot="1">
      <c r="B10" s="45" t="s">
        <v>12</v>
      </c>
      <c r="C10" s="46"/>
      <c r="D10" s="46"/>
      <c r="E10" s="47"/>
      <c r="F10" s="26" t="s">
        <v>78</v>
      </c>
      <c r="G10" s="48" t="s">
        <v>79</v>
      </c>
      <c r="H10" s="49"/>
      <c r="I10" s="50"/>
    </row>
    <row r="11" spans="2:9" ht="19.5" thickTop="1" thickBot="1">
      <c r="B11" s="45" t="s">
        <v>13</v>
      </c>
      <c r="C11" s="46"/>
      <c r="D11" s="46"/>
      <c r="E11" s="47"/>
      <c r="F11" s="26" t="s">
        <v>80</v>
      </c>
      <c r="G11" s="48" t="s">
        <v>81</v>
      </c>
      <c r="H11" s="49"/>
      <c r="I11" s="50"/>
    </row>
    <row r="12" spans="2:9" ht="20.100000000000001" customHeight="1" thickTop="1" thickBot="1">
      <c r="B12" s="45" t="s">
        <v>14</v>
      </c>
      <c r="C12" s="46"/>
      <c r="D12" s="46"/>
      <c r="E12" s="47"/>
      <c r="F12" s="26" t="s">
        <v>82</v>
      </c>
      <c r="G12" s="48" t="s">
        <v>83</v>
      </c>
      <c r="H12" s="49"/>
      <c r="I12" s="50"/>
    </row>
    <row r="13" spans="2:9" ht="5.0999999999999996" customHeight="1" thickTop="1" thickBot="1">
      <c r="B13" s="13"/>
      <c r="C13" s="13"/>
      <c r="D13" s="13"/>
      <c r="E13" s="13"/>
      <c r="F13" s="13"/>
      <c r="G13" s="14"/>
      <c r="H13" s="14"/>
      <c r="I13" s="14"/>
    </row>
    <row r="14" spans="2:9" ht="19.5" thickTop="1" thickBot="1">
      <c r="B14" s="51" t="s">
        <v>5</v>
      </c>
      <c r="C14" s="52"/>
      <c r="D14" s="51" t="s">
        <v>6</v>
      </c>
      <c r="E14" s="53"/>
      <c r="F14" s="52"/>
      <c r="G14" s="51" t="s">
        <v>7</v>
      </c>
      <c r="H14" s="53"/>
      <c r="I14" s="52"/>
    </row>
    <row r="15" spans="2:9" ht="33" thickTop="1" thickBot="1">
      <c r="B15" s="54" t="s">
        <v>73</v>
      </c>
      <c r="C15" s="55" t="s">
        <v>8</v>
      </c>
      <c r="D15" s="56" t="s">
        <v>136</v>
      </c>
      <c r="E15" s="56" t="s">
        <v>74</v>
      </c>
      <c r="F15" s="56" t="s">
        <v>137</v>
      </c>
      <c r="G15" s="28" t="s">
        <v>9</v>
      </c>
      <c r="H15" s="29" t="s">
        <v>10</v>
      </c>
      <c r="I15" s="29" t="s">
        <v>11</v>
      </c>
    </row>
    <row r="16" spans="2:9" ht="17.25" thickTop="1" thickBot="1">
      <c r="B16" s="54"/>
      <c r="C16" s="55"/>
      <c r="D16" s="57"/>
      <c r="E16" s="58"/>
      <c r="F16" s="57"/>
      <c r="G16" s="28" t="s">
        <v>12</v>
      </c>
      <c r="H16" s="29" t="s">
        <v>13</v>
      </c>
      <c r="I16" s="29" t="s">
        <v>14</v>
      </c>
    </row>
    <row r="17" spans="2:13" ht="120" customHeight="1" thickTop="1" thickBot="1">
      <c r="B17" s="27" t="str">
        <f>IFERROR((VLOOKUP($C17,Listas!$A$35:$B$53,2,FALSE)),"")</f>
        <v>Evaluación de Resultados</v>
      </c>
      <c r="C17" s="30" t="s">
        <v>22</v>
      </c>
      <c r="D17" s="31" t="s">
        <v>318</v>
      </c>
      <c r="E17" s="31"/>
      <c r="F17" s="32" t="s">
        <v>317</v>
      </c>
      <c r="G17" s="33">
        <v>1</v>
      </c>
      <c r="H17" s="33"/>
      <c r="I17" s="33"/>
      <c r="K17" s="34"/>
      <c r="L17" s="34"/>
    </row>
    <row r="18" spans="2:13" ht="99.95" customHeight="1" thickTop="1" thickBot="1">
      <c r="B18" s="27" t="str">
        <f>IFERROR((VLOOKUP($C18,Listas!$A$35:$B$53,2,FALSE)),"")</f>
        <v>Evaluación de Resultados</v>
      </c>
      <c r="C18" s="30" t="s">
        <v>22</v>
      </c>
      <c r="D18" s="31" t="s">
        <v>376</v>
      </c>
      <c r="E18" s="31"/>
      <c r="F18" s="32" t="s">
        <v>375</v>
      </c>
      <c r="G18" s="33"/>
      <c r="H18" s="33"/>
      <c r="I18" s="33">
        <v>1</v>
      </c>
      <c r="J18" s="40"/>
      <c r="K18" s="34"/>
      <c r="L18" s="34"/>
    </row>
    <row r="19" spans="2:13" ht="99.95" customHeight="1" thickTop="1" thickBot="1">
      <c r="B19" s="27" t="str">
        <f>IFERROR((VLOOKUP($C19,Listas!$A$35:$B$53,2,FALSE)),"")</f>
        <v>Talento Humano</v>
      </c>
      <c r="C19" s="30" t="s">
        <v>26</v>
      </c>
      <c r="D19" s="31" t="s">
        <v>124</v>
      </c>
      <c r="E19" s="31"/>
      <c r="F19" s="32" t="s">
        <v>206</v>
      </c>
      <c r="G19" s="33">
        <v>0.33</v>
      </c>
      <c r="H19" s="33">
        <v>0.67</v>
      </c>
      <c r="I19" s="33">
        <v>1</v>
      </c>
      <c r="K19" s="34"/>
      <c r="L19" s="34"/>
    </row>
    <row r="20" spans="2:13" ht="129.94999999999999" customHeight="1" thickTop="1" thickBot="1">
      <c r="B20" s="27" t="str">
        <f>IFERROR((VLOOKUP($C20,Listas!$A$35:$B$53,2,FALSE)),"")</f>
        <v>Gestión con Valores para Resultados</v>
      </c>
      <c r="C20" s="30" t="s">
        <v>27</v>
      </c>
      <c r="D20" s="31" t="s">
        <v>109</v>
      </c>
      <c r="E20" s="31"/>
      <c r="F20" s="32" t="s">
        <v>309</v>
      </c>
      <c r="G20" s="33">
        <v>0.33300000000000002</v>
      </c>
      <c r="H20" s="33">
        <v>0.66600000000000004</v>
      </c>
      <c r="I20" s="33">
        <v>0.999</v>
      </c>
      <c r="K20" s="34"/>
      <c r="L20" s="34"/>
    </row>
    <row r="21" spans="2:13" ht="160.5" customHeight="1" thickTop="1" thickBot="1">
      <c r="B21" s="27" t="str">
        <f>IFERROR((VLOOKUP($C21,Listas!$A$35:$B$53,2,FALSE)),"")</f>
        <v>Direccionamiento Estratégico y Planeación</v>
      </c>
      <c r="C21" s="30" t="s">
        <v>16</v>
      </c>
      <c r="D21" s="31" t="s">
        <v>344</v>
      </c>
      <c r="E21" s="31"/>
      <c r="F21" s="32" t="s">
        <v>381</v>
      </c>
      <c r="G21" s="33"/>
      <c r="H21" s="33">
        <v>0.5</v>
      </c>
      <c r="I21" s="33">
        <v>1</v>
      </c>
      <c r="J21" s="40"/>
      <c r="K21" s="34"/>
      <c r="L21" s="34"/>
      <c r="M21" s="34"/>
    </row>
    <row r="22" spans="2:13" ht="144" customHeight="1" thickTop="1" thickBot="1">
      <c r="B22" s="27" t="str">
        <f>IFERROR((VLOOKUP($C22,Listas!$A$35:$B$53,2,FALSE)),"")</f>
        <v>Direccionamiento Estratégico y Planeación</v>
      </c>
      <c r="C22" s="30" t="s">
        <v>111</v>
      </c>
      <c r="D22" s="31" t="s">
        <v>125</v>
      </c>
      <c r="E22" s="31"/>
      <c r="F22" s="32" t="s">
        <v>207</v>
      </c>
      <c r="G22" s="33">
        <v>0.33300000000000002</v>
      </c>
      <c r="H22" s="33">
        <v>0.66600000000000004</v>
      </c>
      <c r="I22" s="33">
        <v>0.999</v>
      </c>
      <c r="K22" s="34"/>
      <c r="L22" s="34"/>
    </row>
    <row r="23" spans="2:13" ht="129.94999999999999" customHeight="1" thickTop="1" thickBot="1">
      <c r="B23" s="27" t="str">
        <f>IFERROR((VLOOKUP($C23,Listas!$A$35:$B$53,2,FALSE)),"")</f>
        <v>Direccionamiento Estratégico y Planeación</v>
      </c>
      <c r="C23" s="30" t="s">
        <v>111</v>
      </c>
      <c r="D23" s="31" t="s">
        <v>364</v>
      </c>
      <c r="E23" s="31"/>
      <c r="F23" s="32" t="s">
        <v>365</v>
      </c>
      <c r="G23" s="33">
        <v>1</v>
      </c>
      <c r="H23" s="33"/>
      <c r="I23" s="33"/>
      <c r="K23" s="34"/>
      <c r="L23" s="34"/>
    </row>
    <row r="24" spans="2:13" ht="144" customHeight="1" thickTop="1" thickBot="1">
      <c r="B24" s="27" t="str">
        <f>IFERROR((VLOOKUP($C24,Listas!$A$35:$B$53,2,FALSE)),"")</f>
        <v>Direccionamiento Estratégico y Planeación</v>
      </c>
      <c r="C24" s="30" t="s">
        <v>110</v>
      </c>
      <c r="D24" s="31" t="s">
        <v>295</v>
      </c>
      <c r="E24" s="31"/>
      <c r="F24" s="32" t="s">
        <v>371</v>
      </c>
      <c r="G24" s="33">
        <v>0.5</v>
      </c>
      <c r="H24" s="33"/>
      <c r="I24" s="33">
        <v>1</v>
      </c>
      <c r="J24" s="42"/>
      <c r="K24" s="34"/>
      <c r="L24" s="34"/>
    </row>
    <row r="25" spans="2:13" ht="129.94999999999999" customHeight="1" thickTop="1" thickBot="1">
      <c r="B25" s="27" t="str">
        <f>IFERROR((VLOOKUP($C25,Listas!$A$35:$B$53,2,FALSE)),"")</f>
        <v>Gestión con Valores para Resultados</v>
      </c>
      <c r="C25" s="30" t="s">
        <v>122</v>
      </c>
      <c r="D25" s="31" t="s">
        <v>126</v>
      </c>
      <c r="E25" s="31"/>
      <c r="F25" s="32" t="s">
        <v>208</v>
      </c>
      <c r="G25" s="33">
        <v>0.33300000000000002</v>
      </c>
      <c r="H25" s="33">
        <v>0.66600000000000004</v>
      </c>
      <c r="I25" s="33">
        <v>0.999</v>
      </c>
      <c r="K25" s="34"/>
      <c r="L25" s="34"/>
    </row>
    <row r="26" spans="2:13" ht="187.5" customHeight="1" thickTop="1" thickBot="1">
      <c r="B26" s="27" t="str">
        <f>IFERROR((VLOOKUP($C26,Listas!$A$35:$B$53,2,FALSE)),"")</f>
        <v>Gestión con Valores para Resultados</v>
      </c>
      <c r="C26" s="30" t="s">
        <v>122</v>
      </c>
      <c r="D26" s="31" t="s">
        <v>254</v>
      </c>
      <c r="E26" s="31"/>
      <c r="F26" s="32" t="s">
        <v>331</v>
      </c>
      <c r="G26" s="33"/>
      <c r="H26" s="33">
        <v>0.5</v>
      </c>
      <c r="I26" s="33">
        <v>0.999</v>
      </c>
      <c r="K26" s="34"/>
      <c r="L26" s="34"/>
    </row>
    <row r="27" spans="2:13" ht="129.94999999999999" customHeight="1" thickTop="1" thickBot="1">
      <c r="B27" s="27" t="str">
        <f>IFERROR((VLOOKUP($C27,Listas!$A$35:$B$53,2,FALSE)),"")</f>
        <v>Gestión con Valores para Resultados</v>
      </c>
      <c r="C27" s="30" t="s">
        <v>122</v>
      </c>
      <c r="D27" s="31" t="s">
        <v>127</v>
      </c>
      <c r="E27" s="31"/>
      <c r="F27" s="32" t="s">
        <v>209</v>
      </c>
      <c r="G27" s="33">
        <v>0.5</v>
      </c>
      <c r="H27" s="33"/>
      <c r="I27" s="33">
        <v>0.999</v>
      </c>
      <c r="K27" s="34"/>
      <c r="L27" s="34"/>
    </row>
    <row r="28" spans="2:13" ht="144" customHeight="1" thickTop="1" thickBot="1">
      <c r="B28" s="27" t="str">
        <f>IFERROR((VLOOKUP($C28,Listas!$A$35:$B$53,2,FALSE)),"")</f>
        <v>Gestión con Valores para Resultados</v>
      </c>
      <c r="C28" s="30" t="s">
        <v>123</v>
      </c>
      <c r="D28" s="31" t="s">
        <v>255</v>
      </c>
      <c r="E28" s="31"/>
      <c r="F28" s="32" t="s">
        <v>332</v>
      </c>
      <c r="G28" s="33"/>
      <c r="H28" s="33">
        <v>0.5</v>
      </c>
      <c r="I28" s="33">
        <v>0.999</v>
      </c>
      <c r="K28" s="34"/>
      <c r="L28" s="34"/>
    </row>
    <row r="29" spans="2:13" ht="129.94999999999999" customHeight="1" thickTop="1" thickBot="1">
      <c r="B29" s="27" t="str">
        <f>IFERROR((VLOOKUP($C29,Listas!$A$35:$B$53,2,FALSE)),"")</f>
        <v>Gestión con Valores para Resultados</v>
      </c>
      <c r="C29" s="30" t="s">
        <v>123</v>
      </c>
      <c r="D29" s="31" t="s">
        <v>256</v>
      </c>
      <c r="E29" s="31"/>
      <c r="F29" s="32" t="s">
        <v>210</v>
      </c>
      <c r="G29" s="33">
        <v>0.33300000000000002</v>
      </c>
      <c r="H29" s="33">
        <v>0.66600000000000004</v>
      </c>
      <c r="I29" s="33">
        <v>0.999</v>
      </c>
      <c r="K29" s="34"/>
      <c r="L29" s="34"/>
    </row>
    <row r="30" spans="2:13" ht="129.94999999999999" customHeight="1" thickTop="1" thickBot="1">
      <c r="B30" s="27" t="str">
        <f>IFERROR((VLOOKUP($C30,Listas!$A$35:$B$53,2,FALSE)),"")</f>
        <v>Gestión con Valores para Resultados</v>
      </c>
      <c r="C30" s="30" t="s">
        <v>123</v>
      </c>
      <c r="D30" s="31" t="s">
        <v>128</v>
      </c>
      <c r="E30" s="31"/>
      <c r="F30" s="32" t="s">
        <v>211</v>
      </c>
      <c r="G30" s="33"/>
      <c r="H30" s="33"/>
      <c r="I30" s="33">
        <v>0.999</v>
      </c>
      <c r="K30" s="34"/>
      <c r="L30" s="34"/>
    </row>
    <row r="31" spans="2:13" ht="15" thickTop="1"/>
    <row r="32" spans="2:13"/>
    <row r="33"/>
    <row r="34"/>
    <row r="35"/>
    <row r="36"/>
  </sheetData>
  <sheetProtection algorithmName="SHA-512" hashValue="KURhgbnGkvLxjJHQQkMS0oUPpItjhhuURJ2hxgOTthRQLCHpPhL3Juncwh7pPq+t9SsJD+7eS/07eQ63nYQuHw==" saltValue="XvhRGI4IhlNzE5M33H/6EA==" spinCount="100000" sheet="1" objects="1" scenarios="1"/>
  <mergeCells count="31">
    <mergeCell ref="B5:D5"/>
    <mergeCell ref="E5:F5"/>
    <mergeCell ref="H5:I5"/>
    <mergeCell ref="B1:D3"/>
    <mergeCell ref="E1:F2"/>
    <mergeCell ref="G1:I2"/>
    <mergeCell ref="E3:I3"/>
    <mergeCell ref="B4:I4"/>
    <mergeCell ref="B11:E11"/>
    <mergeCell ref="G11:I11"/>
    <mergeCell ref="B6:D6"/>
    <mergeCell ref="E6:F6"/>
    <mergeCell ref="H6:I6"/>
    <mergeCell ref="B7:D7"/>
    <mergeCell ref="E7:F7"/>
    <mergeCell ref="H7:I7"/>
    <mergeCell ref="B8:I8"/>
    <mergeCell ref="B9:E9"/>
    <mergeCell ref="G9:I9"/>
    <mergeCell ref="B10:E10"/>
    <mergeCell ref="G10:I10"/>
    <mergeCell ref="B15:B16"/>
    <mergeCell ref="C15:C16"/>
    <mergeCell ref="D15:D16"/>
    <mergeCell ref="E15:E16"/>
    <mergeCell ref="F15:F16"/>
    <mergeCell ref="B12:E12"/>
    <mergeCell ref="G12:I12"/>
    <mergeCell ref="B14:C14"/>
    <mergeCell ref="D14:F14"/>
    <mergeCell ref="G14:I14"/>
  </mergeCells>
  <conditionalFormatting sqref="B17:B30">
    <cfRule type="containsText" dxfId="19" priority="3" operator="containsText" text="Seleccionar Dimensión">
      <formula>NOT(ISERROR(SEARCH("Seleccionar Dimensión",B17)))</formula>
    </cfRule>
  </conditionalFormatting>
  <conditionalFormatting sqref="C17:C30">
    <cfRule type="containsText" dxfId="18" priority="2" operator="containsText" text="Seleccionar Política">
      <formula>NOT(ISERROR(SEARCH("Seleccionar Política",C17)))</formula>
    </cfRule>
  </conditionalFormatting>
  <conditionalFormatting sqref="E5">
    <cfRule type="containsText" dxfId="17" priority="33" operator="containsText" text="Seleccione el Proceso">
      <formula>NOT(ISERROR(SEARCH("Seleccione el Proceso",E5)))</formula>
    </cfRule>
  </conditionalFormatting>
  <conditionalFormatting sqref="G1">
    <cfRule type="containsText" dxfId="16" priority="32" operator="containsText" text="Seleccione Año">
      <formula>NOT(ISERROR(SEARCH("Seleccione Año",G1)))</formula>
    </cfRule>
  </conditionalFormatting>
  <conditionalFormatting sqref="G17:I30">
    <cfRule type="containsBlanks" dxfId="15" priority="1">
      <formula>LEN(TRIM(G17))=0</formula>
    </cfRule>
  </conditionalFormatting>
  <printOptions horizontalCentered="1"/>
  <pageMargins left="0.19685039370078741" right="0.19685039370078741" top="0.39370078740157483" bottom="0.39370078740157483" header="0" footer="0.19685039370078741"/>
  <pageSetup scale="53" fitToHeight="0" orientation="portrait" horizontalDpi="300" verticalDpi="300"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888EFAB-D2CC-4877-BA2E-A584FEFE9DD9}">
          <x14:formula1>
            <xm:f>Listas!$C$4:$C$9</xm:f>
          </x14:formula1>
          <xm:sqref>G1</xm:sqref>
        </x14:dataValidation>
        <x14:dataValidation type="list" allowBlank="1" showInputMessage="1" showErrorMessage="1" xr:uid="{D3B7CF4F-BDA8-4095-B5B1-97ECF52053C6}">
          <x14:formula1>
            <xm:f>Listas!$B$15:$B$26</xm:f>
          </x14:formula1>
          <xm:sqref>E5</xm:sqref>
        </x14:dataValidation>
        <x14:dataValidation type="list" allowBlank="1" showInputMessage="1" showErrorMessage="1" xr:uid="{7993D708-3528-49CB-870E-7286787FD003}">
          <x14:formula1>
            <xm:f>Listas!$C$34:$C$53</xm:f>
          </x14:formula1>
          <xm:sqref>C17:C30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9B0B5-CBFC-4EA9-9C2A-FCDA89892A72}">
  <sheetPr codeName="Hoja12">
    <tabColor theme="4"/>
    <pageSetUpPr fitToPage="1"/>
  </sheetPr>
  <dimension ref="A1:M41"/>
  <sheetViews>
    <sheetView showGridLines="0" zoomScale="80" zoomScaleNormal="80" zoomScaleSheetLayoutView="55" workbookViewId="0">
      <selection activeCell="A5" sqref="A5"/>
    </sheetView>
  </sheetViews>
  <sheetFormatPr baseColWidth="10" defaultColWidth="0" defaultRowHeight="14.25" zeroHeight="1"/>
  <cols>
    <col min="1" max="1" width="3.375" customWidth="1"/>
    <col min="2" max="3" width="18.625" customWidth="1"/>
    <col min="4" max="4" width="21.625" customWidth="1"/>
    <col min="5" max="5" width="10.625" hidden="1" customWidth="1"/>
    <col min="6" max="6" width="75.625" customWidth="1"/>
    <col min="7" max="9" width="13.625" customWidth="1"/>
    <col min="10" max="10" width="5.625" customWidth="1"/>
    <col min="11" max="11" width="11" hidden="1" customWidth="1"/>
    <col min="12" max="13" width="0" hidden="1" customWidth="1"/>
    <col min="14" max="16384" width="11" hidden="1"/>
  </cols>
  <sheetData>
    <row r="1" spans="2:10" ht="33" customHeight="1" thickTop="1" thickBot="1">
      <c r="B1" s="98" t="str">
        <f>VLOOKUP($E$5,Listas!$B$14:$E$26,4,FALSE)</f>
        <v>240.3.1</v>
      </c>
      <c r="C1" s="98"/>
      <c r="D1" s="98"/>
      <c r="E1" s="78" t="s">
        <v>66</v>
      </c>
      <c r="F1" s="78"/>
      <c r="G1" s="99">
        <v>2026</v>
      </c>
      <c r="H1" s="99"/>
      <c r="I1" s="100"/>
    </row>
    <row r="2" spans="2:10" ht="33" customHeight="1" thickTop="1" thickBot="1">
      <c r="B2" s="98"/>
      <c r="C2" s="98"/>
      <c r="D2" s="98"/>
      <c r="E2" s="79"/>
      <c r="F2" s="79"/>
      <c r="G2" s="101"/>
      <c r="H2" s="101"/>
      <c r="I2" s="102"/>
    </row>
    <row r="3" spans="2:10" ht="33" customHeight="1" thickTop="1" thickBot="1">
      <c r="B3" s="98"/>
      <c r="C3" s="98"/>
      <c r="D3" s="98"/>
      <c r="E3" s="103" t="s">
        <v>397</v>
      </c>
      <c r="F3" s="103"/>
      <c r="G3" s="103"/>
      <c r="H3" s="103"/>
      <c r="I3" s="104"/>
    </row>
    <row r="4" spans="2:10" ht="7.5" customHeight="1" thickTop="1" thickBot="1">
      <c r="B4" s="105"/>
      <c r="C4" s="105"/>
      <c r="D4" s="105"/>
      <c r="E4" s="105"/>
      <c r="F4" s="105"/>
      <c r="G4" s="106"/>
      <c r="H4" s="106"/>
      <c r="I4" s="106"/>
    </row>
    <row r="5" spans="2:10" ht="42" customHeight="1" thickTop="1" thickBot="1">
      <c r="B5" s="59" t="str">
        <f>VLOOKUP($E$5,Listas!$B$14:$E$26,2,FALSE)</f>
        <v>Proceso de Apoyo</v>
      </c>
      <c r="C5" s="60"/>
      <c r="D5" s="61"/>
      <c r="E5" s="96" t="s">
        <v>42</v>
      </c>
      <c r="F5" s="97"/>
      <c r="G5" s="9" t="s">
        <v>0</v>
      </c>
      <c r="H5" s="75" t="s">
        <v>1</v>
      </c>
      <c r="I5" s="76"/>
    </row>
    <row r="6" spans="2:10" ht="36" customHeight="1" thickTop="1" thickBot="1">
      <c r="B6" s="59" t="s">
        <v>54</v>
      </c>
      <c r="C6" s="60"/>
      <c r="D6" s="61"/>
      <c r="E6" s="62" t="str">
        <f>VLOOKUP($E$5,Listas!$B$14:$E$26,3,FALSE)</f>
        <v>Subdirector (a)</v>
      </c>
      <c r="F6" s="63"/>
      <c r="G6" s="9" t="s">
        <v>2</v>
      </c>
      <c r="H6" s="64" t="s">
        <v>3</v>
      </c>
      <c r="I6" s="64"/>
    </row>
    <row r="7" spans="2:10" ht="37.5" thickTop="1" thickBot="1">
      <c r="B7" s="59" t="s">
        <v>60</v>
      </c>
      <c r="C7" s="60"/>
      <c r="D7" s="61"/>
      <c r="E7" s="65" t="str">
        <f>VLOOKUP($G$1,Listas!$C$4:$D$9,2,FALSE)</f>
        <v>Del 1 de Enero al 31 de Diciembre de 2026</v>
      </c>
      <c r="F7" s="66"/>
      <c r="G7" s="10" t="s">
        <v>4</v>
      </c>
      <c r="H7" s="67" t="s">
        <v>87</v>
      </c>
      <c r="I7" s="67"/>
    </row>
    <row r="8" spans="2:10" ht="5.0999999999999996" customHeight="1" thickTop="1" thickBot="1">
      <c r="B8" s="68"/>
      <c r="C8" s="68"/>
      <c r="D8" s="68"/>
      <c r="E8" s="68"/>
      <c r="F8" s="68"/>
      <c r="G8" s="69"/>
      <c r="H8" s="69"/>
      <c r="I8" s="69"/>
    </row>
    <row r="9" spans="2:10" ht="19.5" customHeight="1" thickTop="1" thickBot="1">
      <c r="B9" s="70" t="s">
        <v>75</v>
      </c>
      <c r="C9" s="71"/>
      <c r="D9" s="71"/>
      <c r="E9" s="72"/>
      <c r="F9" s="20" t="s">
        <v>76</v>
      </c>
      <c r="G9" s="70" t="s">
        <v>77</v>
      </c>
      <c r="H9" s="71"/>
      <c r="I9" s="72"/>
    </row>
    <row r="10" spans="2:10" ht="19.5" thickTop="1" thickBot="1">
      <c r="B10" s="45" t="s">
        <v>12</v>
      </c>
      <c r="C10" s="46"/>
      <c r="D10" s="46"/>
      <c r="E10" s="47"/>
      <c r="F10" s="21" t="s">
        <v>78</v>
      </c>
      <c r="G10" s="88" t="s">
        <v>79</v>
      </c>
      <c r="H10" s="89"/>
      <c r="I10" s="90"/>
    </row>
    <row r="11" spans="2:10" ht="19.5" thickTop="1" thickBot="1">
      <c r="B11" s="45" t="s">
        <v>13</v>
      </c>
      <c r="C11" s="46"/>
      <c r="D11" s="46"/>
      <c r="E11" s="47"/>
      <c r="F11" s="21" t="s">
        <v>80</v>
      </c>
      <c r="G11" s="88" t="s">
        <v>81</v>
      </c>
      <c r="H11" s="89"/>
      <c r="I11" s="90"/>
    </row>
    <row r="12" spans="2:10" ht="20.100000000000001" customHeight="1" thickTop="1" thickBot="1">
      <c r="B12" s="45" t="s">
        <v>14</v>
      </c>
      <c r="C12" s="46"/>
      <c r="D12" s="46"/>
      <c r="E12" s="47"/>
      <c r="F12" s="21" t="s">
        <v>82</v>
      </c>
      <c r="G12" s="88" t="s">
        <v>83</v>
      </c>
      <c r="H12" s="89"/>
      <c r="I12" s="90"/>
    </row>
    <row r="13" spans="2:10" ht="5.0999999999999996" customHeight="1" thickTop="1" thickBot="1">
      <c r="B13" s="13"/>
      <c r="C13" s="13"/>
      <c r="D13" s="13"/>
      <c r="E13" s="13"/>
      <c r="F13" s="13"/>
      <c r="G13" s="14"/>
      <c r="H13" s="14"/>
      <c r="I13" s="14"/>
    </row>
    <row r="14" spans="2:10" ht="19.5" thickTop="1" thickBot="1">
      <c r="B14" s="51" t="s">
        <v>5</v>
      </c>
      <c r="C14" s="52"/>
      <c r="D14" s="51" t="s">
        <v>6</v>
      </c>
      <c r="E14" s="53"/>
      <c r="F14" s="52"/>
      <c r="G14" s="51" t="s">
        <v>7</v>
      </c>
      <c r="H14" s="53"/>
      <c r="I14" s="52"/>
      <c r="J14" s="25"/>
    </row>
    <row r="15" spans="2:10" ht="33" thickTop="1" thickBot="1">
      <c r="B15" s="91" t="s">
        <v>73</v>
      </c>
      <c r="C15" s="92" t="s">
        <v>8</v>
      </c>
      <c r="D15" s="93" t="s">
        <v>136</v>
      </c>
      <c r="E15" s="93" t="s">
        <v>74</v>
      </c>
      <c r="F15" s="93" t="s">
        <v>137</v>
      </c>
      <c r="G15" s="1" t="s">
        <v>9</v>
      </c>
      <c r="H15" s="2" t="s">
        <v>10</v>
      </c>
      <c r="I15" s="2" t="s">
        <v>11</v>
      </c>
    </row>
    <row r="16" spans="2:10" ht="17.25" thickTop="1" thickBot="1">
      <c r="B16" s="91"/>
      <c r="C16" s="92"/>
      <c r="D16" s="94"/>
      <c r="E16" s="95"/>
      <c r="F16" s="94"/>
      <c r="G16" s="1" t="s">
        <v>12</v>
      </c>
      <c r="H16" s="2" t="s">
        <v>13</v>
      </c>
      <c r="I16" s="2" t="s">
        <v>14</v>
      </c>
    </row>
    <row r="17" spans="1:13" ht="125.1" customHeight="1" thickTop="1" thickBot="1">
      <c r="B17" s="6" t="str">
        <f>IFERROR((VLOOKUP($C17,Listas!$A$35:$B$53,2,FALSE)),"")</f>
        <v>Evaluación de Resultados</v>
      </c>
      <c r="C17" s="11" t="s">
        <v>22</v>
      </c>
      <c r="D17" s="4" t="s">
        <v>318</v>
      </c>
      <c r="E17" s="4"/>
      <c r="F17" s="5" t="s">
        <v>317</v>
      </c>
      <c r="G17" s="3">
        <v>1</v>
      </c>
      <c r="H17" s="3"/>
      <c r="I17" s="3"/>
      <c r="K17" s="12"/>
      <c r="L17" s="12"/>
    </row>
    <row r="18" spans="1:13" ht="140.1" customHeight="1" thickTop="1" thickBot="1">
      <c r="B18" s="6" t="str">
        <f>IFERROR((VLOOKUP($C18,Listas!$A$35:$B$53,2,FALSE)),"")</f>
        <v>Direccionamiento Estratégico y Planeación</v>
      </c>
      <c r="C18" s="11" t="s">
        <v>16</v>
      </c>
      <c r="D18" s="31" t="s">
        <v>135</v>
      </c>
      <c r="E18" s="31"/>
      <c r="F18" s="39" t="s">
        <v>372</v>
      </c>
      <c r="G18" s="33"/>
      <c r="H18" s="33"/>
      <c r="I18" s="33">
        <v>1</v>
      </c>
      <c r="J18" s="40"/>
      <c r="K18" s="12"/>
      <c r="L18" s="12"/>
    </row>
    <row r="19" spans="1:13" ht="90" customHeight="1" thickTop="1" thickBot="1">
      <c r="B19" s="6" t="str">
        <f>IFERROR((VLOOKUP($C19,Listas!$A$35:$B$53,2,FALSE)),"")</f>
        <v>Gestión con Valores para Resultados</v>
      </c>
      <c r="C19" s="11" t="s">
        <v>94</v>
      </c>
      <c r="D19" s="4" t="s">
        <v>158</v>
      </c>
      <c r="E19" s="4"/>
      <c r="F19" s="5" t="s">
        <v>277</v>
      </c>
      <c r="G19" s="3"/>
      <c r="H19" s="3"/>
      <c r="I19" s="3">
        <v>1</v>
      </c>
      <c r="K19" s="12"/>
      <c r="L19" s="12"/>
    </row>
    <row r="20" spans="1:13" ht="125.1" customHeight="1" thickTop="1" thickBot="1">
      <c r="B20" s="6" t="str">
        <f>IFERROR((VLOOKUP($C20,Listas!$A$35:$B$53,2,FALSE)),"")</f>
        <v>Gestión con Valores para Resultados</v>
      </c>
      <c r="C20" s="11" t="s">
        <v>131</v>
      </c>
      <c r="D20" s="4" t="s">
        <v>400</v>
      </c>
      <c r="E20" s="4"/>
      <c r="F20" s="5" t="s">
        <v>403</v>
      </c>
      <c r="G20" s="3"/>
      <c r="H20" s="3"/>
      <c r="I20" s="3">
        <v>0.999</v>
      </c>
      <c r="J20" s="40"/>
      <c r="K20" s="12"/>
      <c r="L20" s="12"/>
    </row>
    <row r="21" spans="1:13" s="25" customFormat="1" ht="160.5" customHeight="1" thickTop="1" thickBot="1">
      <c r="B21" s="27" t="str">
        <f>IFERROR((VLOOKUP($C21,Listas!$A$35:$B$53,2,FALSE)),"")</f>
        <v>Direccionamiento Estratégico y Planeación</v>
      </c>
      <c r="C21" s="30" t="s">
        <v>16</v>
      </c>
      <c r="D21" s="31" t="s">
        <v>344</v>
      </c>
      <c r="E21" s="31"/>
      <c r="F21" s="32" t="s">
        <v>401</v>
      </c>
      <c r="G21" s="33"/>
      <c r="H21" s="33">
        <v>0.5</v>
      </c>
      <c r="I21" s="33">
        <v>1</v>
      </c>
      <c r="J21" s="40"/>
      <c r="K21" s="34"/>
      <c r="L21" s="34"/>
      <c r="M21" s="34"/>
    </row>
    <row r="22" spans="1:13" s="23" customFormat="1" ht="90" customHeight="1" thickTop="1" thickBot="1">
      <c r="A22"/>
      <c r="B22" s="6" t="str">
        <f>IFERROR((VLOOKUP($C22,Listas!$A$35:$B$53,2,FALSE)),"")</f>
        <v>Gestión con Valores para Resultados</v>
      </c>
      <c r="C22" s="11" t="s">
        <v>94</v>
      </c>
      <c r="D22" s="4" t="s">
        <v>274</v>
      </c>
      <c r="E22" s="4"/>
      <c r="F22" s="5" t="s">
        <v>276</v>
      </c>
      <c r="G22" s="22">
        <v>0.33</v>
      </c>
      <c r="H22" s="22">
        <v>0.67</v>
      </c>
      <c r="I22" s="22">
        <v>1</v>
      </c>
      <c r="K22" s="24"/>
      <c r="L22" s="24"/>
    </row>
    <row r="23" spans="1:13" ht="90" customHeight="1" thickTop="1" thickBot="1">
      <c r="B23" s="6" t="str">
        <f>IFERROR((VLOOKUP($C23,Listas!$A$35:$B$53,2,FALSE)),"")</f>
        <v>Gestión con Valores para Resultados</v>
      </c>
      <c r="C23" s="11" t="s">
        <v>94</v>
      </c>
      <c r="D23" s="4" t="s">
        <v>275</v>
      </c>
      <c r="E23" s="4"/>
      <c r="F23" s="5" t="s">
        <v>272</v>
      </c>
      <c r="G23" s="3">
        <v>0.33</v>
      </c>
      <c r="H23" s="3">
        <v>0.67</v>
      </c>
      <c r="I23" s="3">
        <v>1</v>
      </c>
      <c r="K23" s="12"/>
      <c r="L23" s="12"/>
    </row>
    <row r="24" spans="1:13" ht="90" customHeight="1" thickTop="1" thickBot="1">
      <c r="B24" s="6" t="str">
        <f>IFERROR((VLOOKUP($C24,Listas!$A$35:$B$53,2,FALSE)),"")</f>
        <v>Gestión con Valores para Resultados</v>
      </c>
      <c r="C24" s="11" t="s">
        <v>94</v>
      </c>
      <c r="D24" s="4" t="s">
        <v>366</v>
      </c>
      <c r="E24" s="4"/>
      <c r="F24" s="5" t="s">
        <v>273</v>
      </c>
      <c r="G24" s="3">
        <v>0.33</v>
      </c>
      <c r="H24" s="3">
        <v>0.67</v>
      </c>
      <c r="I24" s="3">
        <v>1</v>
      </c>
      <c r="K24" s="12"/>
      <c r="L24" s="12"/>
    </row>
    <row r="25" spans="1:13" ht="125.1" customHeight="1" thickTop="1" thickBot="1">
      <c r="B25" s="6" t="str">
        <f>IFERROR((VLOOKUP($C25,Listas!$A$35:$B$53,2,FALSE)),"")</f>
        <v>Gestión con Valores para Resultados</v>
      </c>
      <c r="C25" s="11" t="s">
        <v>94</v>
      </c>
      <c r="D25" s="4" t="s">
        <v>252</v>
      </c>
      <c r="E25" s="4"/>
      <c r="F25" s="5" t="s">
        <v>171</v>
      </c>
      <c r="G25" s="3">
        <v>0.33</v>
      </c>
      <c r="H25" s="3">
        <v>0.66600000000000004</v>
      </c>
      <c r="I25" s="3">
        <v>0.999</v>
      </c>
      <c r="K25" s="12"/>
      <c r="L25" s="12"/>
    </row>
    <row r="26" spans="1:13" ht="132.75" customHeight="1" thickTop="1" thickBot="1">
      <c r="B26" s="6" t="str">
        <f>IFERROR((VLOOKUP($C26,Listas!$A$35:$B$53,2,FALSE)),"")</f>
        <v>Información y Comunicación</v>
      </c>
      <c r="C26" s="11" t="s">
        <v>130</v>
      </c>
      <c r="D26" s="4" t="s">
        <v>132</v>
      </c>
      <c r="E26" s="4"/>
      <c r="F26" s="5" t="s">
        <v>310</v>
      </c>
      <c r="G26" s="3"/>
      <c r="H26" s="3"/>
      <c r="I26" s="3">
        <v>1</v>
      </c>
      <c r="K26" s="12"/>
      <c r="L26" s="12"/>
    </row>
    <row r="27" spans="1:13" ht="99.95" customHeight="1" thickTop="1" thickBot="1">
      <c r="B27" s="6" t="str">
        <f>IFERROR((VLOOKUP($C27,Listas!$A$35:$B$53,2,FALSE)),"")</f>
        <v>Gestión con Valores para Resultados</v>
      </c>
      <c r="C27" s="11" t="s">
        <v>94</v>
      </c>
      <c r="D27" s="4" t="s">
        <v>157</v>
      </c>
      <c r="E27" s="4"/>
      <c r="F27" s="5" t="s">
        <v>311</v>
      </c>
      <c r="G27" s="22">
        <v>0.33</v>
      </c>
      <c r="H27" s="22">
        <v>0.66600000000000004</v>
      </c>
      <c r="I27" s="22">
        <v>0.999</v>
      </c>
      <c r="J27" s="23"/>
      <c r="K27" s="12"/>
      <c r="L27" s="12"/>
    </row>
    <row r="28" spans="1:13" ht="99.95" customHeight="1" thickTop="1" thickBot="1">
      <c r="B28" s="6" t="str">
        <f>IFERROR((VLOOKUP($C28,Listas!$A$35:$B$53,2,FALSE)),"")</f>
        <v>Información y Comunicación</v>
      </c>
      <c r="C28" s="11" t="s">
        <v>130</v>
      </c>
      <c r="D28" s="4" t="s">
        <v>312</v>
      </c>
      <c r="E28" s="4"/>
      <c r="F28" s="5" t="s">
        <v>313</v>
      </c>
      <c r="G28" s="22">
        <v>0.33</v>
      </c>
      <c r="H28" s="22">
        <v>0.66600000000000004</v>
      </c>
      <c r="I28" s="22">
        <v>0.999</v>
      </c>
      <c r="J28" s="23"/>
      <c r="K28" s="12"/>
      <c r="L28" s="12"/>
    </row>
    <row r="29" spans="1:13" ht="125.1" customHeight="1" thickTop="1" thickBot="1">
      <c r="B29" s="6" t="str">
        <f>IFERROR((VLOOKUP($C29,Listas!$A$35:$B$53,2,FALSE)),"")</f>
        <v>Información y Comunicación</v>
      </c>
      <c r="C29" s="11" t="s">
        <v>130</v>
      </c>
      <c r="D29" s="4" t="s">
        <v>133</v>
      </c>
      <c r="E29" s="4"/>
      <c r="F29" s="5" t="s">
        <v>170</v>
      </c>
      <c r="G29" s="3">
        <v>0.33</v>
      </c>
      <c r="H29" s="3">
        <v>0.66600000000000004</v>
      </c>
      <c r="I29" s="3">
        <v>0.999</v>
      </c>
      <c r="K29" s="12"/>
      <c r="L29" s="12"/>
    </row>
    <row r="30" spans="1:13" ht="124.5" customHeight="1" thickTop="1" thickBot="1">
      <c r="B30" s="6" t="str">
        <f>IFERROR((VLOOKUP($C30,Listas!$A$35:$B$53,2,FALSE)),"")</f>
        <v>Información y Comunicación</v>
      </c>
      <c r="C30" s="11" t="s">
        <v>130</v>
      </c>
      <c r="D30" s="4" t="s">
        <v>134</v>
      </c>
      <c r="E30" s="4"/>
      <c r="F30" s="5" t="s">
        <v>169</v>
      </c>
      <c r="G30" s="3">
        <v>0.33</v>
      </c>
      <c r="H30" s="3">
        <v>0.67</v>
      </c>
      <c r="I30" s="3">
        <v>1</v>
      </c>
      <c r="K30" s="12"/>
      <c r="L30" s="12"/>
    </row>
    <row r="31" spans="1:13" ht="251.25" customHeight="1" thickTop="1" thickBot="1">
      <c r="B31" s="27" t="str">
        <f>IFERROR((VLOOKUP($C31,Listas!$A$35:$B$53,2,FALSE)),"")</f>
        <v>Información y Comunicación</v>
      </c>
      <c r="C31" s="30" t="s">
        <v>43</v>
      </c>
      <c r="D31" s="4" t="s">
        <v>377</v>
      </c>
      <c r="E31" s="4"/>
      <c r="F31" s="5" t="s">
        <v>378</v>
      </c>
      <c r="G31" s="22"/>
      <c r="H31" s="22"/>
      <c r="I31" s="22">
        <v>1</v>
      </c>
      <c r="J31" s="40"/>
      <c r="K31" s="12"/>
      <c r="L31" s="12"/>
    </row>
    <row r="32" spans="1:13" ht="150" customHeight="1" thickTop="1" thickBot="1">
      <c r="B32" s="6" t="str">
        <f>IFERROR((VLOOKUP($C32,Listas!$A$35:$B$53,2,FALSE)),"")</f>
        <v>Evaluación de Resultados</v>
      </c>
      <c r="C32" s="11" t="s">
        <v>22</v>
      </c>
      <c r="D32" s="4" t="s">
        <v>139</v>
      </c>
      <c r="E32" s="4"/>
      <c r="F32" s="5" t="s">
        <v>314</v>
      </c>
      <c r="G32" s="3"/>
      <c r="H32" s="3">
        <v>1</v>
      </c>
      <c r="I32" s="3"/>
      <c r="K32" s="12"/>
      <c r="L32" s="12"/>
    </row>
    <row r="33" ht="15" thickTop="1"/>
    <row r="38"/>
    <row r="39"/>
    <row r="40"/>
    <row r="41"/>
  </sheetData>
  <sheetProtection algorithmName="SHA-512" hashValue="GqzBvp2dSrha6WQh1WguhSful9JiPZ21Q//ctwXtB17HqaitI3w4EmBaJOXNv+RMaFituTYDTd2euCrtEVwMfw==" saltValue="9oLU5mE+vQ5deim0Hly/iA==" spinCount="100000" sheet="1" objects="1" scenarios="1"/>
  <mergeCells count="31">
    <mergeCell ref="B5:D5"/>
    <mergeCell ref="E5:F5"/>
    <mergeCell ref="H5:I5"/>
    <mergeCell ref="B1:D3"/>
    <mergeCell ref="E1:F2"/>
    <mergeCell ref="G1:I2"/>
    <mergeCell ref="E3:I3"/>
    <mergeCell ref="B4:I4"/>
    <mergeCell ref="B11:E11"/>
    <mergeCell ref="G11:I11"/>
    <mergeCell ref="B6:D6"/>
    <mergeCell ref="E6:F6"/>
    <mergeCell ref="H6:I6"/>
    <mergeCell ref="B7:D7"/>
    <mergeCell ref="E7:F7"/>
    <mergeCell ref="H7:I7"/>
    <mergeCell ref="B8:I8"/>
    <mergeCell ref="B9:E9"/>
    <mergeCell ref="G9:I9"/>
    <mergeCell ref="B10:E10"/>
    <mergeCell ref="G10:I10"/>
    <mergeCell ref="B15:B16"/>
    <mergeCell ref="C15:C16"/>
    <mergeCell ref="D15:D16"/>
    <mergeCell ref="E15:E16"/>
    <mergeCell ref="F15:F16"/>
    <mergeCell ref="B12:E12"/>
    <mergeCell ref="G12:I12"/>
    <mergeCell ref="B14:C14"/>
    <mergeCell ref="D14:F14"/>
    <mergeCell ref="G14:I14"/>
  </mergeCells>
  <conditionalFormatting sqref="B17:B32">
    <cfRule type="containsText" dxfId="14" priority="3" operator="containsText" text="Seleccionar Dimensión">
      <formula>NOT(ISERROR(SEARCH("Seleccionar Dimensión",B17)))</formula>
    </cfRule>
  </conditionalFormatting>
  <conditionalFormatting sqref="C17:C32">
    <cfRule type="containsText" dxfId="13" priority="2" operator="containsText" text="Seleccionar Política">
      <formula>NOT(ISERROR(SEARCH("Seleccionar Política",C17)))</formula>
    </cfRule>
  </conditionalFormatting>
  <conditionalFormatting sqref="E5">
    <cfRule type="containsText" dxfId="12" priority="26" operator="containsText" text="Seleccione el Proceso">
      <formula>NOT(ISERROR(SEARCH("Seleccione el Proceso",E5)))</formula>
    </cfRule>
  </conditionalFormatting>
  <conditionalFormatting sqref="G1">
    <cfRule type="containsText" dxfId="11" priority="25" operator="containsText" text="Seleccione Año">
      <formula>NOT(ISERROR(SEARCH("Seleccione Año",G1)))</formula>
    </cfRule>
  </conditionalFormatting>
  <conditionalFormatting sqref="G17:I32">
    <cfRule type="containsBlanks" dxfId="10" priority="1">
      <formula>LEN(TRIM(G17))=0</formula>
    </cfRule>
  </conditionalFormatting>
  <printOptions horizontalCentered="1"/>
  <pageMargins left="0.19685039370078741" right="0.19685039370078741" top="0.39370078740157483" bottom="0.39370078740157483" header="0" footer="0.19685039370078741"/>
  <pageSetup scale="53" fitToHeight="0" orientation="portrait" horizontalDpi="300" verticalDpi="300"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E96D8E5-087B-4A34-A589-F5979AEC7BF7}">
          <x14:formula1>
            <xm:f>Listas!$C$4:$C$9</xm:f>
          </x14:formula1>
          <xm:sqref>G1</xm:sqref>
        </x14:dataValidation>
        <x14:dataValidation type="list" allowBlank="1" showInputMessage="1" showErrorMessage="1" xr:uid="{09CDD20D-11C1-4884-BCF5-63079E0EDB5A}">
          <x14:formula1>
            <xm:f>Listas!$B$15:$B$26</xm:f>
          </x14:formula1>
          <xm:sqref>E5</xm:sqref>
        </x14:dataValidation>
        <x14:dataValidation type="list" allowBlank="1" showInputMessage="1" showErrorMessage="1" xr:uid="{5331D351-EB4C-4A4D-9E09-FD9BE80F49C6}">
          <x14:formula1>
            <xm:f>Listas!$C$34:$C$53</xm:f>
          </x14:formula1>
          <xm:sqref>C17:C32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3D097-B98D-4A0C-8225-4BEE8877E4D9}">
  <sheetPr codeName="Hoja13">
    <tabColor theme="4"/>
    <pageSetUpPr fitToPage="1"/>
  </sheetPr>
  <dimension ref="A1:N34"/>
  <sheetViews>
    <sheetView showGridLines="0" zoomScale="80" zoomScaleNormal="80" zoomScaleSheetLayoutView="55" workbookViewId="0">
      <selection activeCell="A5" sqref="A5"/>
    </sheetView>
  </sheetViews>
  <sheetFormatPr baseColWidth="10" defaultColWidth="0" defaultRowHeight="14.25" zeroHeight="1"/>
  <cols>
    <col min="1" max="1" width="5.25" style="25" customWidth="1"/>
    <col min="2" max="3" width="18.625" style="25" customWidth="1"/>
    <col min="4" max="4" width="21.625" style="25" customWidth="1"/>
    <col min="5" max="5" width="10.625" style="25" hidden="1" customWidth="1"/>
    <col min="6" max="6" width="75.625" style="25" customWidth="1"/>
    <col min="7" max="9" width="13.625" style="25" customWidth="1"/>
    <col min="10" max="10" width="5.625" style="25" customWidth="1"/>
    <col min="11" max="11" width="11" style="25" hidden="1" customWidth="1"/>
    <col min="12" max="14" width="0" style="25" hidden="1" customWidth="1"/>
    <col min="15" max="16384" width="11" style="25" hidden="1"/>
  </cols>
  <sheetData>
    <row r="1" spans="2:9" ht="33" customHeight="1" thickTop="1" thickBot="1">
      <c r="B1" s="77" t="str">
        <f>VLOOKUP($E$5,Listas!$B$14:$E$26,4,FALSE)</f>
        <v>120.3.1</v>
      </c>
      <c r="C1" s="77"/>
      <c r="D1" s="77"/>
      <c r="E1" s="78" t="s">
        <v>66</v>
      </c>
      <c r="F1" s="78"/>
      <c r="G1" s="80">
        <v>2026</v>
      </c>
      <c r="H1" s="80"/>
      <c r="I1" s="81"/>
    </row>
    <row r="2" spans="2:9" ht="33" customHeight="1" thickTop="1" thickBot="1">
      <c r="B2" s="77"/>
      <c r="C2" s="77"/>
      <c r="D2" s="77"/>
      <c r="E2" s="79"/>
      <c r="F2" s="79"/>
      <c r="G2" s="82"/>
      <c r="H2" s="82"/>
      <c r="I2" s="83"/>
    </row>
    <row r="3" spans="2:9" ht="33" customHeight="1" thickTop="1" thickBot="1">
      <c r="B3" s="77"/>
      <c r="C3" s="77"/>
      <c r="D3" s="77"/>
      <c r="E3" s="84" t="s">
        <v>398</v>
      </c>
      <c r="F3" s="84"/>
      <c r="G3" s="84"/>
      <c r="H3" s="84"/>
      <c r="I3" s="85"/>
    </row>
    <row r="4" spans="2:9" ht="7.5" customHeight="1" thickTop="1" thickBot="1">
      <c r="B4" s="86"/>
      <c r="C4" s="86"/>
      <c r="D4" s="86"/>
      <c r="E4" s="86"/>
      <c r="F4" s="86"/>
      <c r="G4" s="87"/>
      <c r="H4" s="87"/>
      <c r="I4" s="87"/>
    </row>
    <row r="5" spans="2:9" ht="42" customHeight="1" thickTop="1" thickBot="1">
      <c r="B5" s="59" t="str">
        <f>VLOOKUP($E$5,Listas!$B$14:$E$26,2,FALSE)</f>
        <v>Proceso de Evaluación</v>
      </c>
      <c r="C5" s="60"/>
      <c r="D5" s="61"/>
      <c r="E5" s="73" t="s">
        <v>53</v>
      </c>
      <c r="F5" s="74"/>
      <c r="G5" s="9" t="s">
        <v>0</v>
      </c>
      <c r="H5" s="75" t="s">
        <v>1</v>
      </c>
      <c r="I5" s="76"/>
    </row>
    <row r="6" spans="2:9" ht="36" customHeight="1" thickTop="1" thickBot="1">
      <c r="B6" s="59" t="s">
        <v>54</v>
      </c>
      <c r="C6" s="60"/>
      <c r="D6" s="61"/>
      <c r="E6" s="62" t="str">
        <f>VLOOKUP($E$5,Listas!$B$14:$E$26,3,FALSE)</f>
        <v>Jefe Oficina de Control Interno</v>
      </c>
      <c r="F6" s="63"/>
      <c r="G6" s="9" t="s">
        <v>2</v>
      </c>
      <c r="H6" s="64" t="s">
        <v>3</v>
      </c>
      <c r="I6" s="64"/>
    </row>
    <row r="7" spans="2:9" ht="37.5" thickTop="1" thickBot="1">
      <c r="B7" s="59" t="s">
        <v>60</v>
      </c>
      <c r="C7" s="60"/>
      <c r="D7" s="61"/>
      <c r="E7" s="65" t="str">
        <f>VLOOKUP($G$1,Listas!$C$4:$D$9,2,FALSE)</f>
        <v>Del 1 de Enero al 31 de Diciembre de 2026</v>
      </c>
      <c r="F7" s="66"/>
      <c r="G7" s="10" t="s">
        <v>4</v>
      </c>
      <c r="H7" s="67" t="s">
        <v>87</v>
      </c>
      <c r="I7" s="67"/>
    </row>
    <row r="8" spans="2:9" ht="5.0999999999999996" customHeight="1" thickTop="1" thickBot="1">
      <c r="B8" s="68"/>
      <c r="C8" s="68"/>
      <c r="D8" s="68"/>
      <c r="E8" s="68"/>
      <c r="F8" s="68"/>
      <c r="G8" s="69"/>
      <c r="H8" s="69"/>
      <c r="I8" s="69"/>
    </row>
    <row r="9" spans="2:9" ht="19.5" customHeight="1" thickTop="1" thickBot="1">
      <c r="B9" s="70" t="s">
        <v>75</v>
      </c>
      <c r="C9" s="71"/>
      <c r="D9" s="71"/>
      <c r="E9" s="72"/>
      <c r="F9" s="20" t="s">
        <v>76</v>
      </c>
      <c r="G9" s="70" t="s">
        <v>77</v>
      </c>
      <c r="H9" s="71"/>
      <c r="I9" s="72"/>
    </row>
    <row r="10" spans="2:9" ht="19.5" thickTop="1" thickBot="1">
      <c r="B10" s="45" t="s">
        <v>12</v>
      </c>
      <c r="C10" s="46"/>
      <c r="D10" s="46"/>
      <c r="E10" s="47"/>
      <c r="F10" s="26" t="s">
        <v>78</v>
      </c>
      <c r="G10" s="48" t="s">
        <v>79</v>
      </c>
      <c r="H10" s="49"/>
      <c r="I10" s="50"/>
    </row>
    <row r="11" spans="2:9" ht="19.5" thickTop="1" thickBot="1">
      <c r="B11" s="45" t="s">
        <v>13</v>
      </c>
      <c r="C11" s="46"/>
      <c r="D11" s="46"/>
      <c r="E11" s="47"/>
      <c r="F11" s="26" t="s">
        <v>80</v>
      </c>
      <c r="G11" s="48" t="s">
        <v>81</v>
      </c>
      <c r="H11" s="49"/>
      <c r="I11" s="50"/>
    </row>
    <row r="12" spans="2:9" ht="20.100000000000001" customHeight="1" thickTop="1" thickBot="1">
      <c r="B12" s="45" t="s">
        <v>14</v>
      </c>
      <c r="C12" s="46"/>
      <c r="D12" s="46"/>
      <c r="E12" s="47"/>
      <c r="F12" s="26" t="s">
        <v>82</v>
      </c>
      <c r="G12" s="48" t="s">
        <v>83</v>
      </c>
      <c r="H12" s="49"/>
      <c r="I12" s="50"/>
    </row>
    <row r="13" spans="2:9" ht="5.0999999999999996" customHeight="1" thickTop="1" thickBot="1">
      <c r="B13" s="13"/>
      <c r="C13" s="13"/>
      <c r="D13" s="13"/>
      <c r="E13" s="13"/>
      <c r="F13" s="13"/>
      <c r="G13" s="14"/>
      <c r="H13" s="14"/>
      <c r="I13" s="14"/>
    </row>
    <row r="14" spans="2:9" ht="19.5" thickTop="1" thickBot="1">
      <c r="B14" s="51" t="s">
        <v>5</v>
      </c>
      <c r="C14" s="52"/>
      <c r="D14" s="51" t="s">
        <v>6</v>
      </c>
      <c r="E14" s="53"/>
      <c r="F14" s="52"/>
      <c r="G14" s="51" t="s">
        <v>7</v>
      </c>
      <c r="H14" s="53"/>
      <c r="I14" s="52"/>
    </row>
    <row r="15" spans="2:9" ht="33" thickTop="1" thickBot="1">
      <c r="B15" s="54" t="s">
        <v>73</v>
      </c>
      <c r="C15" s="55" t="s">
        <v>8</v>
      </c>
      <c r="D15" s="56" t="s">
        <v>136</v>
      </c>
      <c r="E15" s="56" t="s">
        <v>74</v>
      </c>
      <c r="F15" s="56" t="s">
        <v>137</v>
      </c>
      <c r="G15" s="28" t="s">
        <v>9</v>
      </c>
      <c r="H15" s="29" t="s">
        <v>10</v>
      </c>
      <c r="I15" s="29" t="s">
        <v>11</v>
      </c>
    </row>
    <row r="16" spans="2:9" ht="17.25" thickTop="1" thickBot="1">
      <c r="B16" s="54"/>
      <c r="C16" s="55"/>
      <c r="D16" s="57"/>
      <c r="E16" s="58"/>
      <c r="F16" s="57"/>
      <c r="G16" s="28" t="s">
        <v>12</v>
      </c>
      <c r="H16" s="29" t="s">
        <v>13</v>
      </c>
      <c r="I16" s="29" t="s">
        <v>14</v>
      </c>
    </row>
    <row r="17" spans="2:13" ht="125.1" customHeight="1" thickTop="1" thickBot="1">
      <c r="B17" s="27" t="str">
        <f>IFERROR((VLOOKUP($C17,Listas!$A$35:$B$53,2,FALSE)),"")</f>
        <v>Evaluación de Resultados</v>
      </c>
      <c r="C17" s="30" t="s">
        <v>22</v>
      </c>
      <c r="D17" s="31" t="s">
        <v>318</v>
      </c>
      <c r="E17" s="31"/>
      <c r="F17" s="32" t="s">
        <v>317</v>
      </c>
      <c r="G17" s="33">
        <v>1</v>
      </c>
      <c r="H17" s="33"/>
      <c r="I17" s="33"/>
      <c r="K17" s="34"/>
      <c r="L17" s="34"/>
      <c r="M17" s="34"/>
    </row>
    <row r="18" spans="2:13" ht="116.25" customHeight="1" thickTop="1" thickBot="1">
      <c r="B18" s="27" t="str">
        <f>IFERROR((VLOOKUP($C18,Listas!$A$35:$B$53,2,FALSE)),"")</f>
        <v>Información y Comunicación</v>
      </c>
      <c r="C18" s="30" t="s">
        <v>43</v>
      </c>
      <c r="D18" s="31" t="s">
        <v>342</v>
      </c>
      <c r="E18" s="31"/>
      <c r="F18" s="32" t="s">
        <v>343</v>
      </c>
      <c r="G18" s="33">
        <v>0.33</v>
      </c>
      <c r="H18" s="33">
        <v>0.67</v>
      </c>
      <c r="I18" s="33">
        <v>1</v>
      </c>
      <c r="K18" s="34"/>
      <c r="L18" s="34"/>
      <c r="M18" s="34"/>
    </row>
    <row r="19" spans="2:13" ht="160.5" customHeight="1" thickTop="1" thickBot="1">
      <c r="B19" s="27" t="str">
        <f>IFERROR((VLOOKUP($C19,Listas!$A$35:$B$53,2,FALSE)),"")</f>
        <v>Direccionamiento Estratégico y Planeación</v>
      </c>
      <c r="C19" s="30" t="s">
        <v>16</v>
      </c>
      <c r="D19" s="31" t="s">
        <v>344</v>
      </c>
      <c r="E19" s="31"/>
      <c r="F19" s="32" t="s">
        <v>399</v>
      </c>
      <c r="G19" s="33"/>
      <c r="H19" s="33">
        <v>0.5</v>
      </c>
      <c r="I19" s="33">
        <v>1</v>
      </c>
      <c r="K19" s="34"/>
      <c r="L19" s="34"/>
      <c r="M19" s="34"/>
    </row>
    <row r="20" spans="2:13" ht="99.95" customHeight="1" thickTop="1" thickBot="1">
      <c r="B20" s="27" t="str">
        <f>IFERROR((VLOOKUP($C20,Listas!$A$35:$B$53,2,FALSE)),"")</f>
        <v>Control Interno</v>
      </c>
      <c r="C20" s="30" t="s">
        <v>129</v>
      </c>
      <c r="D20" s="31" t="s">
        <v>345</v>
      </c>
      <c r="E20" s="31"/>
      <c r="F20" s="32" t="s">
        <v>346</v>
      </c>
      <c r="G20" s="33"/>
      <c r="H20" s="33">
        <v>1</v>
      </c>
      <c r="I20" s="33"/>
      <c r="K20" s="34"/>
      <c r="L20" s="34"/>
      <c r="M20" s="34"/>
    </row>
    <row r="21" spans="2:13" ht="105.75" customHeight="1" thickTop="1" thickBot="1">
      <c r="B21" s="27" t="str">
        <f>IFERROR((VLOOKUP($C21,Listas!$A$35:$B$53,2,FALSE)),"")</f>
        <v>Control Interno</v>
      </c>
      <c r="C21" s="30" t="s">
        <v>129</v>
      </c>
      <c r="D21" s="31" t="s">
        <v>195</v>
      </c>
      <c r="E21" s="31"/>
      <c r="F21" s="32" t="s">
        <v>347</v>
      </c>
      <c r="G21" s="33">
        <v>0.5</v>
      </c>
      <c r="H21" s="33">
        <v>1</v>
      </c>
      <c r="I21" s="33"/>
      <c r="K21" s="34"/>
      <c r="L21" s="34"/>
      <c r="M21" s="34"/>
    </row>
    <row r="22" spans="2:13" ht="120" customHeight="1" thickTop="1" thickBot="1">
      <c r="B22" s="27" t="str">
        <f>IFERROR((VLOOKUP($C22,Listas!$A$35:$B$53,2,FALSE)),"")</f>
        <v>Control Interno</v>
      </c>
      <c r="C22" s="30" t="s">
        <v>129</v>
      </c>
      <c r="D22" s="31" t="s">
        <v>257</v>
      </c>
      <c r="E22" s="31"/>
      <c r="F22" s="32" t="s">
        <v>348</v>
      </c>
      <c r="G22" s="33">
        <v>0.5</v>
      </c>
      <c r="H22" s="33">
        <v>1</v>
      </c>
      <c r="I22" s="33"/>
      <c r="K22" s="34"/>
      <c r="L22" s="34"/>
      <c r="M22" s="34"/>
    </row>
    <row r="23" spans="2:13" ht="147" customHeight="1" thickTop="1" thickBot="1">
      <c r="B23" s="27" t="str">
        <f>IFERROR((VLOOKUP($C23,Listas!$A$35:$B$53,2,FALSE)),"")</f>
        <v>Control Interno</v>
      </c>
      <c r="C23" s="30" t="s">
        <v>129</v>
      </c>
      <c r="D23" s="31" t="s">
        <v>258</v>
      </c>
      <c r="E23" s="31"/>
      <c r="F23" s="32" t="s">
        <v>349</v>
      </c>
      <c r="G23" s="33">
        <v>0.5</v>
      </c>
      <c r="H23" s="33">
        <v>0.75</v>
      </c>
      <c r="I23" s="33">
        <v>1</v>
      </c>
      <c r="K23" s="34"/>
      <c r="L23" s="34"/>
      <c r="M23" s="34"/>
    </row>
    <row r="24" spans="2:13" ht="125.1" customHeight="1" thickTop="1" thickBot="1">
      <c r="B24" s="27" t="str">
        <f>IFERROR((VLOOKUP($C24,Listas!$A$35:$B$53,2,FALSE)),"")</f>
        <v>Control Interno</v>
      </c>
      <c r="C24" s="30" t="s">
        <v>129</v>
      </c>
      <c r="D24" s="31" t="s">
        <v>259</v>
      </c>
      <c r="E24" s="31"/>
      <c r="F24" s="32" t="s">
        <v>350</v>
      </c>
      <c r="G24" s="33">
        <v>1</v>
      </c>
      <c r="H24" s="33"/>
      <c r="I24" s="33"/>
      <c r="K24" s="34"/>
      <c r="L24" s="34"/>
      <c r="M24" s="34"/>
    </row>
    <row r="25" spans="2:13" ht="99.95" customHeight="1" thickTop="1" thickBot="1">
      <c r="B25" s="27" t="str">
        <f>IFERROR((VLOOKUP($C25,Listas!$A$35:$B$53,2,FALSE)),"")</f>
        <v>Control Interno</v>
      </c>
      <c r="C25" s="30" t="s">
        <v>129</v>
      </c>
      <c r="D25" s="31" t="s">
        <v>260</v>
      </c>
      <c r="E25" s="31"/>
      <c r="F25" s="32" t="s">
        <v>196</v>
      </c>
      <c r="G25" s="33">
        <v>1</v>
      </c>
      <c r="H25" s="33"/>
      <c r="I25" s="33"/>
      <c r="K25" s="34"/>
      <c r="L25" s="34"/>
      <c r="M25" s="34"/>
    </row>
    <row r="26" spans="2:13" ht="125.1" customHeight="1" thickTop="1" thickBot="1">
      <c r="B26" s="27" t="str">
        <f>IFERROR((VLOOKUP($C26,Listas!$A$35:$B$53,2,FALSE)),"")</f>
        <v>Control Interno</v>
      </c>
      <c r="C26" s="30" t="s">
        <v>129</v>
      </c>
      <c r="D26" s="31" t="s">
        <v>351</v>
      </c>
      <c r="E26" s="31"/>
      <c r="F26" s="32" t="s">
        <v>352</v>
      </c>
      <c r="G26" s="33">
        <v>0.5</v>
      </c>
      <c r="H26" s="33">
        <v>1</v>
      </c>
      <c r="I26" s="33"/>
      <c r="K26" s="34"/>
      <c r="L26" s="34"/>
      <c r="M26" s="34"/>
    </row>
    <row r="27" spans="2:13" ht="99.95" customHeight="1" thickTop="1" thickBot="1">
      <c r="B27" s="27" t="str">
        <f>IFERROR((VLOOKUP($C27,Listas!$A$35:$B$53,2,FALSE)),"")</f>
        <v>Control Interno</v>
      </c>
      <c r="C27" s="30" t="s">
        <v>129</v>
      </c>
      <c r="D27" s="31" t="s">
        <v>353</v>
      </c>
      <c r="E27" s="31"/>
      <c r="F27" s="32" t="s">
        <v>315</v>
      </c>
      <c r="G27" s="33">
        <v>1</v>
      </c>
      <c r="H27" s="33"/>
      <c r="I27" s="33"/>
      <c r="K27" s="34"/>
      <c r="L27" s="34"/>
      <c r="M27" s="34"/>
    </row>
    <row r="28" spans="2:13" ht="125.1" customHeight="1" thickTop="1" thickBot="1">
      <c r="B28" s="27" t="str">
        <f>IFERROR((VLOOKUP($C28,Listas!$A$35:$B$53,2,FALSE)),"")</f>
        <v>Control Interno</v>
      </c>
      <c r="C28" s="30" t="s">
        <v>129</v>
      </c>
      <c r="D28" s="31" t="s">
        <v>354</v>
      </c>
      <c r="E28" s="31"/>
      <c r="F28" s="32" t="s">
        <v>361</v>
      </c>
      <c r="G28" s="33"/>
      <c r="H28" s="33"/>
      <c r="I28" s="33">
        <v>1</v>
      </c>
      <c r="K28" s="34"/>
      <c r="L28" s="34"/>
      <c r="M28" s="34"/>
    </row>
    <row r="29" spans="2:13" ht="145.5" customHeight="1" thickTop="1" thickBot="1">
      <c r="B29" s="27" t="str">
        <f>IFERROR((VLOOKUP($C29,Listas!$A$35:$B$53,2,FALSE)),"")</f>
        <v>Control Interno</v>
      </c>
      <c r="C29" s="30" t="s">
        <v>129</v>
      </c>
      <c r="D29" s="31" t="s">
        <v>355</v>
      </c>
      <c r="E29" s="31"/>
      <c r="F29" s="32" t="s">
        <v>356</v>
      </c>
      <c r="G29" s="33">
        <v>0.5</v>
      </c>
      <c r="H29" s="33">
        <v>1</v>
      </c>
      <c r="I29" s="33"/>
      <c r="K29" s="34"/>
      <c r="L29" s="34"/>
      <c r="M29" s="34"/>
    </row>
    <row r="30" spans="2:13" ht="116.25" customHeight="1" thickTop="1" thickBot="1">
      <c r="B30" s="27" t="str">
        <f>IFERROR((VLOOKUP($C30,Listas!$A$35:$B$53,2,FALSE)),"")</f>
        <v>Control Interno</v>
      </c>
      <c r="C30" s="30" t="s">
        <v>129</v>
      </c>
      <c r="D30" s="31" t="s">
        <v>261</v>
      </c>
      <c r="E30" s="31"/>
      <c r="F30" s="32" t="s">
        <v>357</v>
      </c>
      <c r="G30" s="33">
        <v>1</v>
      </c>
      <c r="H30" s="33"/>
      <c r="I30" s="33"/>
      <c r="K30" s="34"/>
      <c r="L30" s="34"/>
      <c r="M30" s="34"/>
    </row>
    <row r="31" spans="2:13" ht="125.1" customHeight="1" thickTop="1" thickBot="1">
      <c r="B31" s="27" t="str">
        <f>IFERROR((VLOOKUP($C31,Listas!$A$35:$B$53,2,FALSE)),"")</f>
        <v>Control Interno</v>
      </c>
      <c r="C31" s="30" t="s">
        <v>129</v>
      </c>
      <c r="D31" s="31" t="s">
        <v>358</v>
      </c>
      <c r="E31" s="31"/>
      <c r="F31" s="32" t="s">
        <v>362</v>
      </c>
      <c r="G31" s="33">
        <v>0.33</v>
      </c>
      <c r="H31" s="33">
        <v>0.67</v>
      </c>
      <c r="I31" s="33">
        <v>1</v>
      </c>
      <c r="K31" s="34"/>
      <c r="L31" s="34"/>
      <c r="M31" s="34"/>
    </row>
    <row r="32" spans="2:13" ht="135" customHeight="1" thickTop="1" thickBot="1">
      <c r="B32" s="27" t="str">
        <f>IFERROR((VLOOKUP($C32,Listas!$A$35:$B$53,2,FALSE)),"")</f>
        <v>Control Interno</v>
      </c>
      <c r="C32" s="30" t="s">
        <v>129</v>
      </c>
      <c r="D32" s="31" t="s">
        <v>359</v>
      </c>
      <c r="E32" s="31"/>
      <c r="F32" s="32" t="s">
        <v>360</v>
      </c>
      <c r="G32" s="33">
        <v>0.33</v>
      </c>
      <c r="H32" s="33">
        <v>0.67</v>
      </c>
      <c r="I32" s="33">
        <v>1</v>
      </c>
      <c r="K32" s="34"/>
      <c r="L32" s="34"/>
      <c r="M32" s="34"/>
    </row>
    <row r="33" ht="15" thickTop="1"/>
    <row r="34"/>
  </sheetData>
  <sheetProtection algorithmName="SHA-512" hashValue="7GXTHpuAQWaEDAnoYIifHwaWsyYDeKi4CzWLoa6dECU3TSbRTa7a53gqXLyaoE4OQljP1ktirlP+yV+yX8/KqA==" saltValue="42T3CUFDDFBqewD49cdJ6w==" spinCount="100000" sheet="1" objects="1" scenarios="1"/>
  <mergeCells count="31">
    <mergeCell ref="B14:C14"/>
    <mergeCell ref="D14:F14"/>
    <mergeCell ref="G14:I14"/>
    <mergeCell ref="G11:I11"/>
    <mergeCell ref="G12:I12"/>
    <mergeCell ref="B11:E11"/>
    <mergeCell ref="B12:E12"/>
    <mergeCell ref="E15:E16"/>
    <mergeCell ref="B15:B16"/>
    <mergeCell ref="C15:C16"/>
    <mergeCell ref="D15:D16"/>
    <mergeCell ref="F15:F16"/>
    <mergeCell ref="H6:I6"/>
    <mergeCell ref="H7:I7"/>
    <mergeCell ref="G9:I9"/>
    <mergeCell ref="G10:I10"/>
    <mergeCell ref="B9:E9"/>
    <mergeCell ref="B6:D6"/>
    <mergeCell ref="B7:D7"/>
    <mergeCell ref="B10:E10"/>
    <mergeCell ref="E6:F6"/>
    <mergeCell ref="E7:F7"/>
    <mergeCell ref="B8:I8"/>
    <mergeCell ref="G1:I2"/>
    <mergeCell ref="E1:F2"/>
    <mergeCell ref="E3:I3"/>
    <mergeCell ref="B1:D3"/>
    <mergeCell ref="E5:F5"/>
    <mergeCell ref="H5:I5"/>
    <mergeCell ref="B4:I4"/>
    <mergeCell ref="B5:D5"/>
  </mergeCells>
  <conditionalFormatting sqref="B17:B32">
    <cfRule type="containsText" dxfId="9" priority="2" operator="containsText" text="Seleccionar Dimensión">
      <formula>NOT(ISERROR(SEARCH("Seleccionar Dimensión",B17)))</formula>
    </cfRule>
  </conditionalFormatting>
  <conditionalFormatting sqref="C17:C32">
    <cfRule type="containsText" dxfId="8" priority="3" operator="containsText" text="Seleccionar Política">
      <formula>NOT(ISERROR(SEARCH("Seleccionar Política",C17)))</formula>
    </cfRule>
  </conditionalFormatting>
  <conditionalFormatting sqref="E5">
    <cfRule type="containsText" dxfId="7" priority="10" operator="containsText" text="Seleccione el Proceso">
      <formula>NOT(ISERROR(SEARCH("Seleccione el Proceso",E5)))</formula>
    </cfRule>
  </conditionalFormatting>
  <conditionalFormatting sqref="G1">
    <cfRule type="containsText" dxfId="6" priority="8" operator="containsText" text="Seleccione Año">
      <formula>NOT(ISERROR(SEARCH("Seleccione Año",G1)))</formula>
    </cfRule>
  </conditionalFormatting>
  <conditionalFormatting sqref="G17:I32">
    <cfRule type="containsBlanks" dxfId="5" priority="1">
      <formula>LEN(TRIM(G17))=0</formula>
    </cfRule>
  </conditionalFormatting>
  <printOptions horizontalCentered="1"/>
  <pageMargins left="0.19685039370078741" right="0.19685039370078741" top="0.39370078740157483" bottom="0.39370078740157483" header="0" footer="0.19685039370078741"/>
  <pageSetup scale="53" fitToHeight="0" orientation="portrait" horizontalDpi="300" verticalDpi="300"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5C89BF7-77E3-4FCC-ACDD-FF75B2379318}">
          <x14:formula1>
            <xm:f>Listas!$C$4:$C$9</xm:f>
          </x14:formula1>
          <xm:sqref>G1</xm:sqref>
        </x14:dataValidation>
        <x14:dataValidation type="list" allowBlank="1" showInputMessage="1" showErrorMessage="1" xr:uid="{F0297499-704A-479B-94BE-FEC3DC5B2FE0}">
          <x14:formula1>
            <xm:f>Listas!$B$15:$B$26</xm:f>
          </x14:formula1>
          <xm:sqref>E5</xm:sqref>
        </x14:dataValidation>
        <x14:dataValidation type="list" allowBlank="1" showInputMessage="1" showErrorMessage="1" xr:uid="{78244CFB-5ECF-4E35-A177-C5F86F3E4697}">
          <x14:formula1>
            <xm:f>Listas!$C$34:$C$53</xm:f>
          </x14:formula1>
          <xm:sqref>C17:C32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72C3C-D6F0-4827-8A7D-49C954FD5610}">
  <sheetPr codeName="Hoja16">
    <tabColor theme="4"/>
    <pageSetUpPr fitToPage="1"/>
  </sheetPr>
  <dimension ref="B1:M42"/>
  <sheetViews>
    <sheetView showGridLines="0" zoomScale="69" zoomScaleNormal="69" zoomScaleSheetLayoutView="55" workbookViewId="0"/>
  </sheetViews>
  <sheetFormatPr baseColWidth="10" defaultRowHeight="14.25"/>
  <cols>
    <col min="1" max="1" width="11" customWidth="1"/>
    <col min="2" max="2" width="15.375" customWidth="1"/>
    <col min="3" max="3" width="17.25" customWidth="1"/>
    <col min="4" max="4" width="21.625" customWidth="1"/>
    <col min="5" max="5" width="11.875" customWidth="1"/>
    <col min="6" max="6" width="71.875" customWidth="1"/>
    <col min="7" max="7" width="16" customWidth="1"/>
    <col min="8" max="9" width="14.625" customWidth="1"/>
  </cols>
  <sheetData>
    <row r="1" spans="2:9" ht="33" customHeight="1" thickTop="1" thickBot="1">
      <c r="B1" s="98">
        <f>VLOOKUP($E$5,Listas!$B$14:$E$26,4,FALSE)</f>
        <v>0</v>
      </c>
      <c r="C1" s="98"/>
      <c r="D1" s="98"/>
      <c r="E1" s="78" t="s">
        <v>66</v>
      </c>
      <c r="F1" s="78"/>
      <c r="G1" s="99" t="s">
        <v>72</v>
      </c>
      <c r="H1" s="99"/>
      <c r="I1" s="100"/>
    </row>
    <row r="2" spans="2:9" ht="33" customHeight="1" thickTop="1" thickBot="1">
      <c r="B2" s="98"/>
      <c r="C2" s="98"/>
      <c r="D2" s="98"/>
      <c r="E2" s="79"/>
      <c r="F2" s="79"/>
      <c r="G2" s="101"/>
      <c r="H2" s="101"/>
      <c r="I2" s="102"/>
    </row>
    <row r="3" spans="2:9" ht="33" customHeight="1" thickTop="1" thickBot="1">
      <c r="B3" s="98"/>
      <c r="C3" s="98"/>
      <c r="D3" s="98"/>
      <c r="E3" s="107" t="s">
        <v>50</v>
      </c>
      <c r="F3" s="107"/>
      <c r="G3" s="107"/>
      <c r="H3" s="107"/>
      <c r="I3" s="108"/>
    </row>
    <row r="4" spans="2:9" ht="7.5" customHeight="1" thickTop="1" thickBot="1">
      <c r="B4" s="105"/>
      <c r="C4" s="105"/>
      <c r="D4" s="105"/>
      <c r="E4" s="105"/>
      <c r="F4" s="105"/>
      <c r="G4" s="106"/>
      <c r="H4" s="106"/>
      <c r="I4" s="106"/>
    </row>
    <row r="5" spans="2:9" ht="42" customHeight="1" thickTop="1" thickBot="1">
      <c r="B5" s="59">
        <f>VLOOKUP($E$5,Listas!$B$14:$E$26,2,FALSE)</f>
        <v>0</v>
      </c>
      <c r="C5" s="60"/>
      <c r="D5" s="61"/>
      <c r="E5" s="96" t="s">
        <v>71</v>
      </c>
      <c r="F5" s="97"/>
      <c r="G5" s="9" t="s">
        <v>0</v>
      </c>
      <c r="H5" s="75" t="s">
        <v>1</v>
      </c>
      <c r="I5" s="76"/>
    </row>
    <row r="6" spans="2:9" ht="36" customHeight="1" thickTop="1" thickBot="1">
      <c r="B6" s="59" t="s">
        <v>54</v>
      </c>
      <c r="C6" s="60"/>
      <c r="D6" s="61"/>
      <c r="E6" s="62">
        <f>VLOOKUP($E$5,Listas!$B$14:$E$26,3,FALSE)</f>
        <v>0</v>
      </c>
      <c r="F6" s="63"/>
      <c r="G6" s="9" t="s">
        <v>2</v>
      </c>
      <c r="H6" s="64" t="s">
        <v>3</v>
      </c>
      <c r="I6" s="64"/>
    </row>
    <row r="7" spans="2:9" ht="37.5" thickTop="1" thickBot="1">
      <c r="B7" s="59" t="s">
        <v>60</v>
      </c>
      <c r="C7" s="60"/>
      <c r="D7" s="61"/>
      <c r="E7" s="65">
        <f>VLOOKUP($G$1,Listas!$C$4:$D$9,2,FALSE)</f>
        <v>0</v>
      </c>
      <c r="F7" s="66"/>
      <c r="G7" s="10" t="s">
        <v>4</v>
      </c>
      <c r="H7" s="67" t="s">
        <v>87</v>
      </c>
      <c r="I7" s="67"/>
    </row>
    <row r="8" spans="2:9" ht="5.0999999999999996" customHeight="1" thickTop="1" thickBot="1">
      <c r="B8" s="68"/>
      <c r="C8" s="68"/>
      <c r="D8" s="68"/>
      <c r="E8" s="68"/>
      <c r="F8" s="68"/>
      <c r="G8" s="69"/>
      <c r="H8" s="69"/>
      <c r="I8" s="69"/>
    </row>
    <row r="9" spans="2:9" ht="19.5" customHeight="1" thickTop="1" thickBot="1">
      <c r="B9" s="70" t="s">
        <v>75</v>
      </c>
      <c r="C9" s="71"/>
      <c r="D9" s="71"/>
      <c r="E9" s="72"/>
      <c r="F9" s="20" t="s">
        <v>76</v>
      </c>
      <c r="G9" s="70" t="s">
        <v>77</v>
      </c>
      <c r="H9" s="71"/>
      <c r="I9" s="72"/>
    </row>
    <row r="10" spans="2:9" ht="19.5" thickTop="1" thickBot="1">
      <c r="B10" s="45" t="s">
        <v>12</v>
      </c>
      <c r="C10" s="46"/>
      <c r="D10" s="46"/>
      <c r="E10" s="47"/>
      <c r="F10" s="21" t="s">
        <v>78</v>
      </c>
      <c r="G10" s="88" t="s">
        <v>79</v>
      </c>
      <c r="H10" s="89"/>
      <c r="I10" s="90"/>
    </row>
    <row r="11" spans="2:9" ht="19.5" thickTop="1" thickBot="1">
      <c r="B11" s="45" t="s">
        <v>13</v>
      </c>
      <c r="C11" s="46"/>
      <c r="D11" s="46"/>
      <c r="E11" s="47"/>
      <c r="F11" s="21" t="s">
        <v>80</v>
      </c>
      <c r="G11" s="88" t="s">
        <v>81</v>
      </c>
      <c r="H11" s="89"/>
      <c r="I11" s="90"/>
    </row>
    <row r="12" spans="2:9" ht="20.100000000000001" customHeight="1" thickTop="1" thickBot="1">
      <c r="B12" s="45" t="s">
        <v>14</v>
      </c>
      <c r="C12" s="46"/>
      <c r="D12" s="46"/>
      <c r="E12" s="47"/>
      <c r="F12" s="21" t="s">
        <v>82</v>
      </c>
      <c r="G12" s="88" t="s">
        <v>83</v>
      </c>
      <c r="H12" s="89"/>
      <c r="I12" s="90"/>
    </row>
    <row r="13" spans="2:9" ht="5.0999999999999996" customHeight="1" thickTop="1" thickBot="1">
      <c r="B13" s="13"/>
      <c r="C13" s="13"/>
      <c r="D13" s="13"/>
      <c r="E13" s="13"/>
      <c r="F13" s="13"/>
      <c r="G13" s="14"/>
      <c r="H13" s="14"/>
      <c r="I13" s="14"/>
    </row>
    <row r="14" spans="2:9" ht="19.5" thickTop="1" thickBot="1">
      <c r="B14" s="51" t="s">
        <v>5</v>
      </c>
      <c r="C14" s="52"/>
      <c r="D14" s="51" t="s">
        <v>6</v>
      </c>
      <c r="E14" s="53"/>
      <c r="F14" s="52"/>
      <c r="G14" s="51" t="s">
        <v>7</v>
      </c>
      <c r="H14" s="53"/>
      <c r="I14" s="52"/>
    </row>
    <row r="15" spans="2:9" ht="33" thickTop="1" thickBot="1">
      <c r="B15" s="91" t="s">
        <v>73</v>
      </c>
      <c r="C15" s="92" t="s">
        <v>8</v>
      </c>
      <c r="D15" s="93" t="s">
        <v>136</v>
      </c>
      <c r="E15" s="93" t="s">
        <v>74</v>
      </c>
      <c r="F15" s="93" t="s">
        <v>137</v>
      </c>
      <c r="G15" s="1" t="s">
        <v>9</v>
      </c>
      <c r="H15" s="2" t="s">
        <v>10</v>
      </c>
      <c r="I15" s="2" t="s">
        <v>11</v>
      </c>
    </row>
    <row r="16" spans="2:9" ht="17.25" thickTop="1" thickBot="1">
      <c r="B16" s="91"/>
      <c r="C16" s="92"/>
      <c r="D16" s="94"/>
      <c r="E16" s="95"/>
      <c r="F16" s="94"/>
      <c r="G16" s="1" t="s">
        <v>12</v>
      </c>
      <c r="H16" s="2" t="s">
        <v>13</v>
      </c>
      <c r="I16" s="2" t="s">
        <v>14</v>
      </c>
    </row>
    <row r="17" spans="2:13" ht="144" customHeight="1" thickTop="1" thickBot="1">
      <c r="B17" s="6" t="str">
        <f>IFERROR((VLOOKUP($C17,Listas!$A$35:$B$53,2,FALSE)),"")</f>
        <v/>
      </c>
      <c r="C17" s="11" t="s">
        <v>142</v>
      </c>
      <c r="D17" s="4"/>
      <c r="E17" s="4"/>
      <c r="F17" s="5"/>
      <c r="G17" s="3"/>
      <c r="H17" s="3"/>
      <c r="I17" s="3"/>
      <c r="K17" s="12"/>
      <c r="L17" s="12"/>
      <c r="M17" s="12"/>
    </row>
    <row r="18" spans="2:13" ht="144" customHeight="1" thickTop="1" thickBot="1">
      <c r="B18" s="6" t="str">
        <f>IFERROR((VLOOKUP($C18,Listas!$A$35:$B$53,2,FALSE)),"")</f>
        <v/>
      </c>
      <c r="C18" s="11" t="s">
        <v>142</v>
      </c>
      <c r="D18" s="4"/>
      <c r="E18" s="4"/>
      <c r="F18" s="5"/>
      <c r="G18" s="3"/>
      <c r="H18" s="3"/>
      <c r="I18" s="3"/>
      <c r="K18" s="12"/>
      <c r="L18" s="12"/>
      <c r="M18" s="12"/>
    </row>
    <row r="19" spans="2:13" ht="144" customHeight="1" thickTop="1" thickBot="1">
      <c r="B19" s="6" t="str">
        <f>IFERROR((VLOOKUP($C19,Listas!$A$35:$B$53,2,FALSE)),"")</f>
        <v/>
      </c>
      <c r="C19" s="11" t="s">
        <v>142</v>
      </c>
      <c r="D19" s="4"/>
      <c r="E19" s="4"/>
      <c r="F19" s="5"/>
      <c r="G19" s="3"/>
      <c r="H19" s="3"/>
      <c r="I19" s="3"/>
      <c r="K19" s="12"/>
      <c r="L19" s="12"/>
      <c r="M19" s="12"/>
    </row>
    <row r="20" spans="2:13" ht="144" customHeight="1" thickTop="1" thickBot="1">
      <c r="B20" s="6" t="str">
        <f>IFERROR((VLOOKUP($C20,Listas!$A$35:$B$53,2,FALSE)),"")</f>
        <v/>
      </c>
      <c r="C20" s="11" t="s">
        <v>142</v>
      </c>
      <c r="D20" s="4"/>
      <c r="E20" s="4"/>
      <c r="F20" s="5"/>
      <c r="G20" s="3"/>
      <c r="H20" s="3"/>
      <c r="I20" s="3"/>
      <c r="K20" s="12"/>
      <c r="L20" s="12"/>
      <c r="M20" s="12"/>
    </row>
    <row r="21" spans="2:13" ht="144" customHeight="1" thickTop="1" thickBot="1">
      <c r="B21" s="6" t="str">
        <f>IFERROR((VLOOKUP($C21,Listas!$A$35:$B$53,2,FALSE)),"")</f>
        <v/>
      </c>
      <c r="C21" s="11" t="s">
        <v>142</v>
      </c>
      <c r="D21" s="4"/>
      <c r="E21" s="4"/>
      <c r="F21" s="5"/>
      <c r="G21" s="3"/>
      <c r="H21" s="3"/>
      <c r="I21" s="3"/>
      <c r="K21" s="12"/>
      <c r="L21" s="12"/>
      <c r="M21" s="12"/>
    </row>
    <row r="22" spans="2:13" ht="144" customHeight="1" thickTop="1" thickBot="1">
      <c r="B22" s="6" t="str">
        <f>IFERROR((VLOOKUP($C22,Listas!$A$35:$B$53,2,FALSE)),"")</f>
        <v/>
      </c>
      <c r="C22" s="11" t="s">
        <v>142</v>
      </c>
      <c r="D22" s="4"/>
      <c r="E22" s="4"/>
      <c r="F22" s="5"/>
      <c r="G22" s="3"/>
      <c r="H22" s="3"/>
      <c r="I22" s="3"/>
      <c r="K22" s="12"/>
      <c r="L22" s="12"/>
      <c r="M22" s="12"/>
    </row>
    <row r="23" spans="2:13" ht="144" customHeight="1" thickTop="1" thickBot="1">
      <c r="B23" s="6" t="str">
        <f>IFERROR((VLOOKUP($C23,Listas!$A$35:$B$53,2,FALSE)),"")</f>
        <v/>
      </c>
      <c r="C23" s="11" t="s">
        <v>142</v>
      </c>
      <c r="D23" s="4"/>
      <c r="E23" s="4"/>
      <c r="F23" s="5"/>
      <c r="G23" s="3"/>
      <c r="H23" s="3"/>
      <c r="I23" s="3"/>
      <c r="K23" s="12"/>
      <c r="L23" s="12"/>
      <c r="M23" s="12"/>
    </row>
    <row r="24" spans="2:13" ht="144" customHeight="1" thickTop="1" thickBot="1">
      <c r="B24" s="6" t="str">
        <f>IFERROR((VLOOKUP($C24,Listas!$A$35:$B$53,2,FALSE)),"")</f>
        <v/>
      </c>
      <c r="C24" s="11" t="s">
        <v>142</v>
      </c>
      <c r="D24" s="4"/>
      <c r="E24" s="4"/>
      <c r="F24" s="5"/>
      <c r="G24" s="3"/>
      <c r="H24" s="3"/>
      <c r="I24" s="3"/>
      <c r="K24" s="12"/>
      <c r="L24" s="12"/>
      <c r="M24" s="12"/>
    </row>
    <row r="25" spans="2:13" ht="144" customHeight="1" thickTop="1" thickBot="1">
      <c r="B25" s="6" t="str">
        <f>IFERROR((VLOOKUP($C25,Listas!$A$35:$B$53,2,FALSE)),"")</f>
        <v/>
      </c>
      <c r="C25" s="11" t="s">
        <v>142</v>
      </c>
      <c r="D25" s="4"/>
      <c r="E25" s="4"/>
      <c r="F25" s="5"/>
      <c r="G25" s="3"/>
      <c r="H25" s="3"/>
      <c r="I25" s="3"/>
      <c r="K25" s="12"/>
      <c r="L25" s="12"/>
      <c r="M25" s="12"/>
    </row>
    <row r="26" spans="2:13" ht="144" customHeight="1" thickTop="1" thickBot="1">
      <c r="B26" s="6" t="str">
        <f>IFERROR((VLOOKUP($C26,Listas!$A$35:$B$53,2,FALSE)),"")</f>
        <v/>
      </c>
      <c r="C26" s="11" t="s">
        <v>142</v>
      </c>
      <c r="D26" s="4"/>
      <c r="E26" s="4"/>
      <c r="F26" s="5"/>
      <c r="G26" s="3"/>
      <c r="H26" s="3"/>
      <c r="I26" s="3"/>
      <c r="K26" s="12"/>
      <c r="L26" s="12"/>
      <c r="M26" s="12"/>
    </row>
    <row r="27" spans="2:13" ht="144" customHeight="1" thickTop="1" thickBot="1">
      <c r="B27" s="6" t="str">
        <f>IFERROR((VLOOKUP($C27,Listas!$A$35:$B$53,2,FALSE)),"")</f>
        <v/>
      </c>
      <c r="C27" s="11" t="s">
        <v>142</v>
      </c>
      <c r="D27" s="4"/>
      <c r="E27" s="4"/>
      <c r="F27" s="5"/>
      <c r="G27" s="3"/>
      <c r="H27" s="3"/>
      <c r="I27" s="3"/>
      <c r="K27" s="12"/>
      <c r="L27" s="12"/>
      <c r="M27" s="12"/>
    </row>
    <row r="28" spans="2:13" ht="144" customHeight="1" thickTop="1" thickBot="1">
      <c r="B28" s="6" t="str">
        <f>IFERROR((VLOOKUP($C28,Listas!$A$35:$B$53,2,FALSE)),"")</f>
        <v/>
      </c>
      <c r="C28" s="11" t="s">
        <v>142</v>
      </c>
      <c r="D28" s="4"/>
      <c r="E28" s="4"/>
      <c r="F28" s="5"/>
      <c r="G28" s="3"/>
      <c r="H28" s="3"/>
      <c r="I28" s="3"/>
      <c r="K28" s="12"/>
      <c r="L28" s="12"/>
      <c r="M28" s="12"/>
    </row>
    <row r="29" spans="2:13" ht="144" customHeight="1" thickTop="1" thickBot="1">
      <c r="B29" s="6" t="str">
        <f>IFERROR((VLOOKUP($C29,Listas!$A$35:$B$53,2,FALSE)),"")</f>
        <v/>
      </c>
      <c r="C29" s="11" t="s">
        <v>142</v>
      </c>
      <c r="D29" s="4"/>
      <c r="E29" s="4"/>
      <c r="F29" s="5"/>
      <c r="G29" s="3"/>
      <c r="H29" s="3"/>
      <c r="I29" s="3"/>
      <c r="K29" s="12"/>
      <c r="L29" s="12"/>
      <c r="M29" s="12"/>
    </row>
    <row r="30" spans="2:13" ht="144" customHeight="1" thickTop="1" thickBot="1">
      <c r="B30" s="6" t="str">
        <f>IFERROR((VLOOKUP($C30,Listas!$A$35:$B$53,2,FALSE)),"")</f>
        <v/>
      </c>
      <c r="C30" s="11" t="s">
        <v>142</v>
      </c>
      <c r="D30" s="4"/>
      <c r="E30" s="4"/>
      <c r="F30" s="5"/>
      <c r="G30" s="3"/>
      <c r="H30" s="3"/>
      <c r="I30" s="3"/>
      <c r="K30" s="12"/>
      <c r="L30" s="12"/>
      <c r="M30" s="12"/>
    </row>
    <row r="31" spans="2:13" ht="144" customHeight="1" thickTop="1" thickBot="1">
      <c r="B31" s="6" t="str">
        <f>IFERROR((VLOOKUP($C31,Listas!$A$35:$B$53,2,FALSE)),"")</f>
        <v/>
      </c>
      <c r="C31" s="11" t="s">
        <v>142</v>
      </c>
      <c r="D31" s="4"/>
      <c r="E31" s="4"/>
      <c r="F31" s="5"/>
      <c r="G31" s="3"/>
      <c r="H31" s="3"/>
      <c r="I31" s="3"/>
      <c r="K31" s="12"/>
      <c r="L31" s="12"/>
      <c r="M31" s="12"/>
    </row>
    <row r="32" spans="2:13" ht="144" customHeight="1" thickTop="1" thickBot="1">
      <c r="B32" s="6" t="str">
        <f>IFERROR((VLOOKUP($C32,Listas!$A$35:$B$53,2,FALSE)),"")</f>
        <v/>
      </c>
      <c r="C32" s="11" t="s">
        <v>142</v>
      </c>
      <c r="D32" s="4"/>
      <c r="E32" s="4"/>
      <c r="F32" s="5"/>
      <c r="G32" s="3"/>
      <c r="H32" s="3"/>
      <c r="I32" s="3"/>
      <c r="K32" s="12"/>
      <c r="L32" s="12"/>
      <c r="M32" s="12"/>
    </row>
    <row r="33" spans="2:13" ht="144" customHeight="1" thickTop="1" thickBot="1">
      <c r="B33" s="6" t="str">
        <f>IFERROR((VLOOKUP($C33,Listas!$A$35:$B$53,2,FALSE)),"")</f>
        <v/>
      </c>
      <c r="C33" s="11" t="s">
        <v>142</v>
      </c>
      <c r="D33" s="4"/>
      <c r="E33" s="4"/>
      <c r="F33" s="5"/>
      <c r="G33" s="3"/>
      <c r="H33" s="3"/>
      <c r="I33" s="3"/>
      <c r="K33" s="12"/>
      <c r="L33" s="12"/>
      <c r="M33" s="12"/>
    </row>
    <row r="34" spans="2:13" ht="144" customHeight="1" thickTop="1" thickBot="1">
      <c r="B34" s="6" t="str">
        <f>IFERROR((VLOOKUP($C34,Listas!$A$35:$B$53,2,FALSE)),"")</f>
        <v/>
      </c>
      <c r="C34" s="11" t="s">
        <v>142</v>
      </c>
      <c r="D34" s="4"/>
      <c r="E34" s="4"/>
      <c r="F34" s="5"/>
      <c r="G34" s="3"/>
      <c r="H34" s="3"/>
      <c r="I34" s="3"/>
      <c r="K34" s="12"/>
      <c r="L34" s="12"/>
      <c r="M34" s="12"/>
    </row>
    <row r="35" spans="2:13" ht="144" customHeight="1" thickTop="1" thickBot="1">
      <c r="B35" s="6" t="str">
        <f>IFERROR((VLOOKUP($C35,Listas!$A$35:$B$53,2,FALSE)),"")</f>
        <v/>
      </c>
      <c r="C35" s="11" t="s">
        <v>142</v>
      </c>
      <c r="D35" s="4"/>
      <c r="E35" s="4"/>
      <c r="F35" s="5"/>
      <c r="G35" s="3"/>
      <c r="H35" s="3"/>
      <c r="I35" s="3"/>
      <c r="K35" s="12"/>
      <c r="L35" s="12"/>
      <c r="M35" s="12"/>
    </row>
    <row r="36" spans="2:13" ht="144" customHeight="1" thickTop="1" thickBot="1">
      <c r="B36" s="6" t="str">
        <f>IFERROR((VLOOKUP($C36,Listas!$A$35:$B$53,2,FALSE)),"")</f>
        <v/>
      </c>
      <c r="C36" s="11" t="s">
        <v>142</v>
      </c>
      <c r="D36" s="4"/>
      <c r="E36" s="4"/>
      <c r="F36" s="5"/>
      <c r="G36" s="3"/>
      <c r="H36" s="3"/>
      <c r="I36" s="3"/>
      <c r="K36" s="12"/>
      <c r="L36" s="12"/>
      <c r="M36" s="12"/>
    </row>
    <row r="37" spans="2:13" ht="144" customHeight="1" thickTop="1" thickBot="1">
      <c r="B37" s="6" t="str">
        <f>IFERROR((VLOOKUP($C37,Listas!$A$35:$B$53,2,FALSE)),"")</f>
        <v/>
      </c>
      <c r="C37" s="11" t="s">
        <v>142</v>
      </c>
      <c r="D37" s="4"/>
      <c r="E37" s="4"/>
      <c r="F37" s="5"/>
      <c r="G37" s="3"/>
      <c r="H37" s="3"/>
      <c r="I37" s="3"/>
      <c r="K37" s="12"/>
      <c r="L37" s="12"/>
      <c r="M37" s="12"/>
    </row>
    <row r="38" spans="2:13" ht="144" customHeight="1" thickTop="1" thickBot="1">
      <c r="B38" s="6" t="str">
        <f>IFERROR((VLOOKUP($C38,Listas!$A$35:$B$53,2,FALSE)),"")</f>
        <v/>
      </c>
      <c r="C38" s="11" t="s">
        <v>142</v>
      </c>
      <c r="D38" s="4"/>
      <c r="E38" s="4"/>
      <c r="F38" s="5"/>
      <c r="G38" s="3"/>
      <c r="H38" s="3"/>
      <c r="I38" s="3"/>
      <c r="K38" s="12"/>
      <c r="L38" s="12"/>
      <c r="M38" s="12"/>
    </row>
    <row r="39" spans="2:13" ht="144" customHeight="1" thickTop="1" thickBot="1">
      <c r="B39" s="6" t="str">
        <f>IFERROR((VLOOKUP($C39,Listas!$A$35:$B$53,2,FALSE)),"")</f>
        <v/>
      </c>
      <c r="C39" s="11" t="s">
        <v>142</v>
      </c>
      <c r="D39" s="4"/>
      <c r="E39" s="4"/>
      <c r="F39" s="5"/>
      <c r="G39" s="3"/>
      <c r="H39" s="3"/>
      <c r="I39" s="3"/>
      <c r="K39" s="12"/>
      <c r="L39" s="12"/>
      <c r="M39" s="12"/>
    </row>
    <row r="40" spans="2:13" ht="144" customHeight="1" thickTop="1" thickBot="1">
      <c r="B40" s="6" t="str">
        <f>IFERROR((VLOOKUP($C40,Listas!$A$35:$B$53,2,FALSE)),"")</f>
        <v/>
      </c>
      <c r="C40" s="11" t="s">
        <v>142</v>
      </c>
      <c r="D40" s="4"/>
      <c r="E40" s="4"/>
      <c r="F40" s="5"/>
      <c r="G40" s="3"/>
      <c r="H40" s="3"/>
      <c r="I40" s="3"/>
      <c r="K40" s="12"/>
      <c r="L40" s="12"/>
      <c r="M40" s="12"/>
    </row>
    <row r="41" spans="2:13" ht="144" customHeight="1" thickTop="1" thickBot="1">
      <c r="B41" s="6" t="str">
        <f>IFERROR((VLOOKUP($C41,Listas!$A$35:$B$53,2,FALSE)),"")</f>
        <v/>
      </c>
      <c r="C41" s="11" t="s">
        <v>142</v>
      </c>
      <c r="D41" s="4"/>
      <c r="E41" s="4"/>
      <c r="F41" s="5"/>
      <c r="G41" s="3"/>
      <c r="H41" s="3"/>
      <c r="I41" s="3"/>
      <c r="K41" s="12"/>
      <c r="L41" s="12"/>
      <c r="M41" s="12"/>
    </row>
    <row r="42" spans="2:13" ht="15" thickTop="1"/>
  </sheetData>
  <mergeCells count="31">
    <mergeCell ref="B5:D5"/>
    <mergeCell ref="E5:F5"/>
    <mergeCell ref="H5:I5"/>
    <mergeCell ref="B1:D3"/>
    <mergeCell ref="E1:F2"/>
    <mergeCell ref="G1:I2"/>
    <mergeCell ref="E3:I3"/>
    <mergeCell ref="B4:I4"/>
    <mergeCell ref="B11:E11"/>
    <mergeCell ref="G11:I11"/>
    <mergeCell ref="B6:D6"/>
    <mergeCell ref="E6:F6"/>
    <mergeCell ref="H6:I6"/>
    <mergeCell ref="B7:D7"/>
    <mergeCell ref="E7:F7"/>
    <mergeCell ref="H7:I7"/>
    <mergeCell ref="B8:I8"/>
    <mergeCell ref="B9:E9"/>
    <mergeCell ref="G9:I9"/>
    <mergeCell ref="B10:E10"/>
    <mergeCell ref="G10:I10"/>
    <mergeCell ref="B15:B16"/>
    <mergeCell ref="C15:C16"/>
    <mergeCell ref="D15:D16"/>
    <mergeCell ref="E15:E16"/>
    <mergeCell ref="F15:F16"/>
    <mergeCell ref="B12:E12"/>
    <mergeCell ref="G12:I12"/>
    <mergeCell ref="B14:C14"/>
    <mergeCell ref="D14:F14"/>
    <mergeCell ref="G14:I14"/>
  </mergeCells>
  <conditionalFormatting sqref="B17:B41">
    <cfRule type="containsText" dxfId="4" priority="1" operator="containsText" text="Seleccionar Dimensión">
      <formula>NOT(ISERROR(SEARCH("Seleccionar Dimensión",B17)))</formula>
    </cfRule>
  </conditionalFormatting>
  <conditionalFormatting sqref="C17:C41">
    <cfRule type="containsText" dxfId="3" priority="2" operator="containsText" text="Seleccionar Política">
      <formula>NOT(ISERROR(SEARCH("Seleccionar Política",C17)))</formula>
    </cfRule>
  </conditionalFormatting>
  <conditionalFormatting sqref="E5">
    <cfRule type="containsText" dxfId="2" priority="6" operator="containsText" text="Seleccione el Proceso">
      <formula>NOT(ISERROR(SEARCH("Seleccione el Proceso",E5)))</formula>
    </cfRule>
  </conditionalFormatting>
  <conditionalFormatting sqref="G1">
    <cfRule type="containsText" dxfId="1" priority="5" operator="containsText" text="Seleccione Año">
      <formula>NOT(ISERROR(SEARCH("Seleccione Año",G1)))</formula>
    </cfRule>
  </conditionalFormatting>
  <conditionalFormatting sqref="G17:I41">
    <cfRule type="containsBlanks" dxfId="0" priority="7">
      <formula>LEN(TRIM(G17))=0</formula>
    </cfRule>
  </conditionalFormatting>
  <printOptions horizontalCentered="1"/>
  <pageMargins left="0.19685039370078741" right="0.19685039370078741" top="0.39370078740157483" bottom="0.39370078740157483" header="0" footer="0.19685039370078741"/>
  <pageSetup scale="51" fitToHeight="0" orientation="portrait" horizontalDpi="300" verticalDpi="300"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E5349FA-14DB-4166-A239-624BF77A0A10}">
          <x14:formula1>
            <xm:f>Listas!$C$34:$C$53</xm:f>
          </x14:formula1>
          <xm:sqref>C17:C41</xm:sqref>
        </x14:dataValidation>
        <x14:dataValidation type="list" allowBlank="1" showInputMessage="1" showErrorMessage="1" xr:uid="{4716D040-695E-4053-AC4D-1559EDBCE572}">
          <x14:formula1>
            <xm:f>Listas!$B$15:$B$26</xm:f>
          </x14:formula1>
          <xm:sqref>E5</xm:sqref>
        </x14:dataValidation>
        <x14:dataValidation type="list" allowBlank="1" showInputMessage="1" showErrorMessage="1" xr:uid="{71AC00FF-C01C-4A1B-9FEC-7D8EAA494DB7}">
          <x14:formula1>
            <xm:f>Listas!$C$4:$C$9</xm:f>
          </x14:formula1>
          <xm:sqref>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DE52D-F0CD-41AB-8139-BF9FEDFE05E9}">
  <sheetPr codeName="Hoja2">
    <tabColor theme="4"/>
  </sheetPr>
  <dimension ref="A3:E53"/>
  <sheetViews>
    <sheetView showGridLines="0" topLeftCell="A18" workbookViewId="0">
      <selection activeCell="B42" sqref="B42"/>
    </sheetView>
  </sheetViews>
  <sheetFormatPr baseColWidth="10" defaultRowHeight="14.25"/>
  <cols>
    <col min="1" max="1" width="15.375" customWidth="1"/>
    <col min="2" max="2" width="45.125" customWidth="1"/>
    <col min="3" max="3" width="40.75" customWidth="1"/>
    <col min="4" max="4" width="73.25" bestFit="1" customWidth="1"/>
    <col min="8" max="8" width="7.375" customWidth="1"/>
  </cols>
  <sheetData>
    <row r="3" spans="2:5" ht="15">
      <c r="C3" s="8" t="s">
        <v>59</v>
      </c>
      <c r="D3" s="8" t="s">
        <v>60</v>
      </c>
    </row>
    <row r="4" spans="2:5" ht="15">
      <c r="C4" s="8" t="s">
        <v>72</v>
      </c>
      <c r="D4" s="8"/>
    </row>
    <row r="5" spans="2:5">
      <c r="C5" s="7">
        <v>2024</v>
      </c>
      <c r="D5" s="7" t="s">
        <v>21</v>
      </c>
    </row>
    <row r="6" spans="2:5">
      <c r="C6" s="7">
        <v>2025</v>
      </c>
      <c r="D6" s="7" t="s">
        <v>61</v>
      </c>
    </row>
    <row r="7" spans="2:5">
      <c r="C7" s="7">
        <v>2026</v>
      </c>
      <c r="D7" s="7" t="s">
        <v>62</v>
      </c>
    </row>
    <row r="8" spans="2:5">
      <c r="C8" s="7">
        <v>2027</v>
      </c>
      <c r="D8" s="7" t="s">
        <v>63</v>
      </c>
    </row>
    <row r="9" spans="2:5">
      <c r="C9" s="7">
        <v>2028</v>
      </c>
      <c r="D9" s="7" t="s">
        <v>64</v>
      </c>
    </row>
    <row r="14" spans="2:5" ht="15">
      <c r="B14" s="8" t="s">
        <v>51</v>
      </c>
      <c r="C14" s="8" t="s">
        <v>65</v>
      </c>
      <c r="D14" s="8" t="s">
        <v>57</v>
      </c>
      <c r="E14" s="8" t="s">
        <v>49</v>
      </c>
    </row>
    <row r="15" spans="2:5" ht="15">
      <c r="B15" s="8" t="s">
        <v>71</v>
      </c>
      <c r="C15" s="8"/>
      <c r="D15" s="8"/>
      <c r="E15" s="8"/>
    </row>
    <row r="16" spans="2:5">
      <c r="B16" s="7" t="s">
        <v>15</v>
      </c>
      <c r="C16" s="7" t="s">
        <v>67</v>
      </c>
      <c r="D16" s="7" t="s">
        <v>55</v>
      </c>
      <c r="E16" s="7" t="s">
        <v>20</v>
      </c>
    </row>
    <row r="17" spans="2:5">
      <c r="B17" s="7" t="s">
        <v>25</v>
      </c>
      <c r="C17" s="7" t="s">
        <v>67</v>
      </c>
      <c r="D17" s="7" t="s">
        <v>56</v>
      </c>
      <c r="E17" s="7" t="s">
        <v>20</v>
      </c>
    </row>
    <row r="18" spans="2:5">
      <c r="B18" s="7" t="s">
        <v>29</v>
      </c>
      <c r="C18" s="7" t="s">
        <v>68</v>
      </c>
      <c r="D18" s="7" t="s">
        <v>30</v>
      </c>
      <c r="E18" s="7" t="s">
        <v>28</v>
      </c>
    </row>
    <row r="19" spans="2:5">
      <c r="B19" s="7" t="s">
        <v>52</v>
      </c>
      <c r="C19" s="7" t="s">
        <v>68</v>
      </c>
      <c r="D19" s="7" t="s">
        <v>45</v>
      </c>
      <c r="E19" s="7" t="s">
        <v>44</v>
      </c>
    </row>
    <row r="20" spans="2:5">
      <c r="B20" s="7" t="s">
        <v>35</v>
      </c>
      <c r="C20" s="7" t="s">
        <v>68</v>
      </c>
      <c r="D20" s="7" t="s">
        <v>58</v>
      </c>
      <c r="E20" s="7" t="s">
        <v>34</v>
      </c>
    </row>
    <row r="21" spans="2:5">
      <c r="B21" s="7" t="s">
        <v>32</v>
      </c>
      <c r="C21" s="7" t="s">
        <v>68</v>
      </c>
      <c r="D21" s="7" t="s">
        <v>33</v>
      </c>
      <c r="E21" s="7" t="s">
        <v>31</v>
      </c>
    </row>
    <row r="22" spans="2:5">
      <c r="B22" s="7" t="s">
        <v>37</v>
      </c>
      <c r="C22" s="7" t="s">
        <v>69</v>
      </c>
      <c r="D22" s="7" t="s">
        <v>58</v>
      </c>
      <c r="E22" s="7" t="s">
        <v>36</v>
      </c>
    </row>
    <row r="23" spans="2:5">
      <c r="B23" s="7" t="s">
        <v>47</v>
      </c>
      <c r="C23" s="7" t="s">
        <v>69</v>
      </c>
      <c r="D23" s="7" t="s">
        <v>38</v>
      </c>
      <c r="E23" s="7" t="s">
        <v>36</v>
      </c>
    </row>
    <row r="24" spans="2:5">
      <c r="B24" s="7" t="s">
        <v>40</v>
      </c>
      <c r="C24" s="7" t="s">
        <v>69</v>
      </c>
      <c r="D24" s="7" t="s">
        <v>41</v>
      </c>
      <c r="E24" s="7" t="s">
        <v>39</v>
      </c>
    </row>
    <row r="25" spans="2:5">
      <c r="B25" s="7" t="s">
        <v>42</v>
      </c>
      <c r="C25" s="7" t="s">
        <v>69</v>
      </c>
      <c r="D25" s="7" t="s">
        <v>58</v>
      </c>
      <c r="E25" s="7" t="s">
        <v>36</v>
      </c>
    </row>
    <row r="26" spans="2:5">
      <c r="B26" s="7" t="s">
        <v>53</v>
      </c>
      <c r="C26" s="7" t="s">
        <v>70</v>
      </c>
      <c r="D26" s="7" t="s">
        <v>24</v>
      </c>
      <c r="E26" s="7" t="s">
        <v>23</v>
      </c>
    </row>
    <row r="33" spans="1:3" ht="15">
      <c r="B33" s="8" t="s">
        <v>141</v>
      </c>
      <c r="C33" s="8" t="s">
        <v>140</v>
      </c>
    </row>
    <row r="34" spans="1:3" ht="15">
      <c r="B34" s="8" t="s">
        <v>143</v>
      </c>
      <c r="C34" s="8" t="s">
        <v>142</v>
      </c>
    </row>
    <row r="35" spans="1:3">
      <c r="A35" t="str">
        <f>+C35</f>
        <v>Talento Humano</v>
      </c>
      <c r="B35" s="7" t="s">
        <v>26</v>
      </c>
      <c r="C35" s="7" t="s">
        <v>26</v>
      </c>
    </row>
    <row r="36" spans="1:3">
      <c r="A36" t="str">
        <f t="shared" ref="A36:A53" si="0">+C36</f>
        <v>Integridad</v>
      </c>
      <c r="B36" s="7" t="s">
        <v>26</v>
      </c>
      <c r="C36" s="7" t="s">
        <v>106</v>
      </c>
    </row>
    <row r="37" spans="1:3">
      <c r="A37" t="str">
        <f t="shared" si="0"/>
        <v>Planeación Institucional</v>
      </c>
      <c r="B37" s="7" t="s">
        <v>15</v>
      </c>
      <c r="C37" s="7" t="s">
        <v>16</v>
      </c>
    </row>
    <row r="38" spans="1:3">
      <c r="A38" t="str">
        <f t="shared" si="0"/>
        <v>Gestión Presupuestal y Eficiencia del Gasto Público</v>
      </c>
      <c r="B38" s="7" t="s">
        <v>15</v>
      </c>
      <c r="C38" s="7" t="s">
        <v>110</v>
      </c>
    </row>
    <row r="39" spans="1:3">
      <c r="A39" t="str">
        <f t="shared" si="0"/>
        <v>Compras y Contratación Pública</v>
      </c>
      <c r="B39" s="7" t="s">
        <v>15</v>
      </c>
      <c r="C39" s="7" t="s">
        <v>111</v>
      </c>
    </row>
    <row r="40" spans="1:3">
      <c r="A40" t="str">
        <f t="shared" si="0"/>
        <v>Fortalecimiento
Institucional y 
Simplificación de Procesos</v>
      </c>
      <c r="B40" s="7" t="s">
        <v>17</v>
      </c>
      <c r="C40" s="7" t="s">
        <v>89</v>
      </c>
    </row>
    <row r="41" spans="1:3">
      <c r="A41" t="str">
        <f t="shared" si="0"/>
        <v>Gobierno Digital</v>
      </c>
      <c r="B41" s="7" t="s">
        <v>17</v>
      </c>
      <c r="C41" s="7" t="s">
        <v>94</v>
      </c>
    </row>
    <row r="42" spans="1:3">
      <c r="A42" t="str">
        <f t="shared" si="0"/>
        <v>Seguridad Digital</v>
      </c>
      <c r="B42" s="7" t="s">
        <v>17</v>
      </c>
      <c r="C42" s="7" t="s">
        <v>131</v>
      </c>
    </row>
    <row r="43" spans="1:3">
      <c r="A43" t="str">
        <f t="shared" si="0"/>
        <v>Defensa Jurídica</v>
      </c>
      <c r="B43" s="7" t="s">
        <v>17</v>
      </c>
      <c r="C43" s="7" t="s">
        <v>122</v>
      </c>
    </row>
    <row r="44" spans="1:3">
      <c r="A44" t="str">
        <f t="shared" si="0"/>
        <v>Mejora Normativa</v>
      </c>
      <c r="B44" s="7" t="s">
        <v>17</v>
      </c>
      <c r="C44" s="7" t="s">
        <v>123</v>
      </c>
    </row>
    <row r="45" spans="1:3">
      <c r="A45" t="str">
        <f t="shared" si="0"/>
        <v>Servicio al Ciudadano</v>
      </c>
      <c r="B45" s="7" t="s">
        <v>17</v>
      </c>
      <c r="C45" s="7" t="s">
        <v>27</v>
      </c>
    </row>
    <row r="46" spans="1:3">
      <c r="A46" t="str">
        <f t="shared" si="0"/>
        <v>Racionalización de Trámites</v>
      </c>
      <c r="B46" s="7" t="s">
        <v>17</v>
      </c>
      <c r="C46" s="7" t="s">
        <v>88</v>
      </c>
    </row>
    <row r="47" spans="1:3">
      <c r="A47" t="str">
        <f t="shared" si="0"/>
        <v>Participación Ciudadana en la Gestión Pública</v>
      </c>
      <c r="B47" s="7" t="s">
        <v>17</v>
      </c>
      <c r="C47" s="7" t="s">
        <v>48</v>
      </c>
    </row>
    <row r="48" spans="1:3">
      <c r="A48" t="str">
        <f t="shared" si="0"/>
        <v>Seguimiento y Evaluación del Desempeño Institucional</v>
      </c>
      <c r="B48" s="7" t="s">
        <v>18</v>
      </c>
      <c r="C48" s="7" t="s">
        <v>22</v>
      </c>
    </row>
    <row r="49" spans="1:3">
      <c r="A49" t="str">
        <f t="shared" si="0"/>
        <v>Transparencia, Acceso a la Información Pública y Lucha 
contra la Corrupción</v>
      </c>
      <c r="B49" s="7" t="s">
        <v>19</v>
      </c>
      <c r="C49" s="7" t="s">
        <v>43</v>
      </c>
    </row>
    <row r="50" spans="1:3">
      <c r="A50" t="str">
        <f t="shared" si="0"/>
        <v>Gestión Documental</v>
      </c>
      <c r="B50" s="7" t="s">
        <v>19</v>
      </c>
      <c r="C50" s="7" t="s">
        <v>130</v>
      </c>
    </row>
    <row r="51" spans="1:3">
      <c r="A51" t="str">
        <f t="shared" si="0"/>
        <v>Gestión de la Información Estadística</v>
      </c>
      <c r="B51" s="7" t="s">
        <v>19</v>
      </c>
      <c r="C51" s="7" t="s">
        <v>90</v>
      </c>
    </row>
    <row r="52" spans="1:3">
      <c r="A52" t="str">
        <f t="shared" si="0"/>
        <v xml:space="preserve">Gestión del Conocimiento y la Innovación </v>
      </c>
      <c r="B52" s="7" t="s">
        <v>98</v>
      </c>
      <c r="C52" s="7" t="s">
        <v>99</v>
      </c>
    </row>
    <row r="53" spans="1:3">
      <c r="A53" t="str">
        <f t="shared" si="0"/>
        <v>Control Interno</v>
      </c>
      <c r="B53" s="7" t="s">
        <v>129</v>
      </c>
      <c r="C53" s="7" t="s">
        <v>129</v>
      </c>
    </row>
  </sheetData>
  <sortState xmlns:xlrd2="http://schemas.microsoft.com/office/spreadsheetml/2017/richdata2" ref="B37:C58">
    <sortCondition ref="B34:B5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020EE-7F41-4162-91B8-22D2D0FDB488}">
  <sheetPr codeName="Hoja3">
    <tabColor theme="4"/>
    <pageSetUpPr fitToPage="1"/>
  </sheetPr>
  <dimension ref="A1:M49"/>
  <sheetViews>
    <sheetView showGridLines="0" zoomScale="85" zoomScaleNormal="85" zoomScaleSheetLayoutView="55" workbookViewId="0">
      <selection activeCell="A5" sqref="A5"/>
    </sheetView>
  </sheetViews>
  <sheetFormatPr baseColWidth="10" defaultColWidth="0" defaultRowHeight="14.25" zeroHeight="1"/>
  <cols>
    <col min="1" max="1" width="5.625" style="25" customWidth="1"/>
    <col min="2" max="3" width="18.625" style="25" customWidth="1"/>
    <col min="4" max="4" width="21.625" style="25" customWidth="1"/>
    <col min="5" max="5" width="10.625" style="25" hidden="1" customWidth="1"/>
    <col min="6" max="6" width="75.625" style="25" customWidth="1"/>
    <col min="7" max="9" width="13.625" style="25" customWidth="1"/>
    <col min="10" max="10" width="5.625" style="25" customWidth="1"/>
    <col min="11" max="11" width="11" style="25" hidden="1" customWidth="1"/>
    <col min="12" max="13" width="0" style="25" hidden="1" customWidth="1"/>
    <col min="14" max="16384" width="11" style="25" hidden="1"/>
  </cols>
  <sheetData>
    <row r="1" spans="2:9" ht="33" customHeight="1" thickTop="1" thickBot="1">
      <c r="B1" s="77" t="str">
        <f>VLOOKUP($E$5,Listas!$B$14:$E$26,4,FALSE)</f>
        <v>100.3.1</v>
      </c>
      <c r="C1" s="77"/>
      <c r="D1" s="77"/>
      <c r="E1" s="78" t="s">
        <v>66</v>
      </c>
      <c r="F1" s="78"/>
      <c r="G1" s="80">
        <v>2026</v>
      </c>
      <c r="H1" s="80"/>
      <c r="I1" s="81"/>
    </row>
    <row r="2" spans="2:9" ht="33" customHeight="1" thickTop="1" thickBot="1">
      <c r="B2" s="77"/>
      <c r="C2" s="77"/>
      <c r="D2" s="77"/>
      <c r="E2" s="79"/>
      <c r="F2" s="79"/>
      <c r="G2" s="82"/>
      <c r="H2" s="82"/>
      <c r="I2" s="83"/>
    </row>
    <row r="3" spans="2:9" ht="33" customHeight="1" thickTop="1" thickBot="1">
      <c r="B3" s="77"/>
      <c r="C3" s="77"/>
      <c r="D3" s="77"/>
      <c r="E3" s="84" t="s">
        <v>388</v>
      </c>
      <c r="F3" s="84"/>
      <c r="G3" s="84"/>
      <c r="H3" s="84"/>
      <c r="I3" s="85"/>
    </row>
    <row r="4" spans="2:9" ht="7.5" customHeight="1" thickTop="1" thickBot="1">
      <c r="B4" s="86"/>
      <c r="C4" s="86"/>
      <c r="D4" s="86"/>
      <c r="E4" s="86"/>
      <c r="F4" s="86"/>
      <c r="G4" s="87"/>
      <c r="H4" s="87"/>
      <c r="I4" s="87"/>
    </row>
    <row r="5" spans="2:9" ht="42" customHeight="1" thickTop="1" thickBot="1">
      <c r="B5" s="59" t="str">
        <f>VLOOKUP($E$5,Listas!$B$14:$E$26,2,FALSE)</f>
        <v>Proceso Estratégico</v>
      </c>
      <c r="C5" s="60"/>
      <c r="D5" s="61"/>
      <c r="E5" s="73" t="s">
        <v>15</v>
      </c>
      <c r="F5" s="74"/>
      <c r="G5" s="9" t="s">
        <v>0</v>
      </c>
      <c r="H5" s="75" t="s">
        <v>1</v>
      </c>
      <c r="I5" s="76"/>
    </row>
    <row r="6" spans="2:9" ht="36" customHeight="1" thickTop="1" thickBot="1">
      <c r="B6" s="59" t="s">
        <v>54</v>
      </c>
      <c r="C6" s="60"/>
      <c r="D6" s="61"/>
      <c r="E6" s="62" t="str">
        <f>VLOOKUP($E$5,Listas!$B$14:$E$26,3,FALSE)</f>
        <v>Jefe Oficina Asesora de Planeación</v>
      </c>
      <c r="F6" s="63"/>
      <c r="G6" s="9" t="s">
        <v>2</v>
      </c>
      <c r="H6" s="64" t="s">
        <v>3</v>
      </c>
      <c r="I6" s="64"/>
    </row>
    <row r="7" spans="2:9" ht="37.5" thickTop="1" thickBot="1">
      <c r="B7" s="59" t="s">
        <v>60</v>
      </c>
      <c r="C7" s="60"/>
      <c r="D7" s="61"/>
      <c r="E7" s="65" t="str">
        <f>VLOOKUP($G$1,Listas!$C$4:$D$9,2,FALSE)</f>
        <v>Del 1 de Enero al 31 de Diciembre de 2026</v>
      </c>
      <c r="F7" s="66"/>
      <c r="G7" s="10" t="s">
        <v>4</v>
      </c>
      <c r="H7" s="67" t="s">
        <v>87</v>
      </c>
      <c r="I7" s="67"/>
    </row>
    <row r="8" spans="2:9" ht="5.0999999999999996" customHeight="1" thickTop="1" thickBot="1">
      <c r="B8" s="68"/>
      <c r="C8" s="68"/>
      <c r="D8" s="68"/>
      <c r="E8" s="68"/>
      <c r="F8" s="68"/>
      <c r="G8" s="69"/>
      <c r="H8" s="69"/>
      <c r="I8" s="69"/>
    </row>
    <row r="9" spans="2:9" ht="19.5" customHeight="1" thickTop="1" thickBot="1">
      <c r="B9" s="70" t="s">
        <v>75</v>
      </c>
      <c r="C9" s="71"/>
      <c r="D9" s="71"/>
      <c r="E9" s="72"/>
      <c r="F9" s="20" t="s">
        <v>76</v>
      </c>
      <c r="G9" s="70" t="s">
        <v>77</v>
      </c>
      <c r="H9" s="71"/>
      <c r="I9" s="72"/>
    </row>
    <row r="10" spans="2:9" ht="19.5" thickTop="1" thickBot="1">
      <c r="B10" s="45" t="s">
        <v>12</v>
      </c>
      <c r="C10" s="46"/>
      <c r="D10" s="46"/>
      <c r="E10" s="47"/>
      <c r="F10" s="26" t="s">
        <v>78</v>
      </c>
      <c r="G10" s="48" t="s">
        <v>79</v>
      </c>
      <c r="H10" s="49"/>
      <c r="I10" s="50"/>
    </row>
    <row r="11" spans="2:9" ht="19.5" thickTop="1" thickBot="1">
      <c r="B11" s="45" t="s">
        <v>13</v>
      </c>
      <c r="C11" s="46"/>
      <c r="D11" s="46"/>
      <c r="E11" s="47"/>
      <c r="F11" s="26" t="s">
        <v>80</v>
      </c>
      <c r="G11" s="48" t="s">
        <v>81</v>
      </c>
      <c r="H11" s="49"/>
      <c r="I11" s="50"/>
    </row>
    <row r="12" spans="2:9" ht="20.100000000000001" customHeight="1" thickTop="1" thickBot="1">
      <c r="B12" s="45" t="s">
        <v>14</v>
      </c>
      <c r="C12" s="46"/>
      <c r="D12" s="46"/>
      <c r="E12" s="47"/>
      <c r="F12" s="26" t="s">
        <v>82</v>
      </c>
      <c r="G12" s="48" t="s">
        <v>83</v>
      </c>
      <c r="H12" s="49"/>
      <c r="I12" s="50"/>
    </row>
    <row r="13" spans="2:9" ht="5.0999999999999996" customHeight="1" thickTop="1" thickBot="1">
      <c r="B13" s="13"/>
      <c r="C13" s="13"/>
      <c r="D13" s="13"/>
      <c r="E13" s="13"/>
      <c r="F13" s="13"/>
      <c r="G13" s="14"/>
      <c r="H13" s="14"/>
      <c r="I13" s="14"/>
    </row>
    <row r="14" spans="2:9" ht="19.5" thickTop="1" thickBot="1">
      <c r="B14" s="51" t="s">
        <v>5</v>
      </c>
      <c r="C14" s="52"/>
      <c r="D14" s="51" t="s">
        <v>6</v>
      </c>
      <c r="E14" s="53"/>
      <c r="F14" s="52"/>
      <c r="G14" s="51" t="s">
        <v>7</v>
      </c>
      <c r="H14" s="53"/>
      <c r="I14" s="52"/>
    </row>
    <row r="15" spans="2:9" ht="33" thickTop="1" thickBot="1">
      <c r="B15" s="54" t="s">
        <v>73</v>
      </c>
      <c r="C15" s="55" t="s">
        <v>8</v>
      </c>
      <c r="D15" s="56" t="s">
        <v>136</v>
      </c>
      <c r="E15" s="56" t="s">
        <v>74</v>
      </c>
      <c r="F15" s="56" t="s">
        <v>137</v>
      </c>
      <c r="G15" s="28" t="s">
        <v>9</v>
      </c>
      <c r="H15" s="29" t="s">
        <v>10</v>
      </c>
      <c r="I15" s="29" t="s">
        <v>11</v>
      </c>
    </row>
    <row r="16" spans="2:9" ht="17.25" thickTop="1" thickBot="1">
      <c r="B16" s="54"/>
      <c r="C16" s="55"/>
      <c r="D16" s="57"/>
      <c r="E16" s="58"/>
      <c r="F16" s="57"/>
      <c r="G16" s="28" t="s">
        <v>12</v>
      </c>
      <c r="H16" s="29" t="s">
        <v>13</v>
      </c>
      <c r="I16" s="29" t="s">
        <v>14</v>
      </c>
    </row>
    <row r="17" spans="2:12" ht="132" customHeight="1" thickTop="1" thickBot="1">
      <c r="B17" s="27" t="str">
        <f>IFERROR((VLOOKUP($C17,Listas!$A$35:$B$53,2,FALSE)),"")</f>
        <v>Gestión con Valores para Resultados</v>
      </c>
      <c r="C17" s="30" t="s">
        <v>48</v>
      </c>
      <c r="D17" s="31" t="s">
        <v>46</v>
      </c>
      <c r="E17" s="31"/>
      <c r="F17" s="32" t="s">
        <v>290</v>
      </c>
      <c r="G17" s="33">
        <v>0.33300000000000002</v>
      </c>
      <c r="H17" s="33">
        <v>0.66600000000000004</v>
      </c>
      <c r="I17" s="33">
        <v>0.999</v>
      </c>
      <c r="K17" s="34"/>
      <c r="L17" s="34"/>
    </row>
    <row r="18" spans="2:12" ht="135" customHeight="1" thickTop="1" thickBot="1">
      <c r="B18" s="27" t="str">
        <f>IFERROR((VLOOKUP($C18,Listas!$A$35:$B$53,2,FALSE)),"")</f>
        <v>Gestión con Valores para Resultados</v>
      </c>
      <c r="C18" s="30" t="s">
        <v>48</v>
      </c>
      <c r="D18" s="31" t="s">
        <v>242</v>
      </c>
      <c r="E18" s="31"/>
      <c r="F18" s="38" t="s">
        <v>292</v>
      </c>
      <c r="G18" s="33"/>
      <c r="H18" s="33">
        <v>0.5</v>
      </c>
      <c r="I18" s="33">
        <v>1</v>
      </c>
      <c r="J18" s="40"/>
      <c r="K18" s="34"/>
      <c r="L18" s="34"/>
    </row>
    <row r="19" spans="2:12" ht="116.1" customHeight="1" thickTop="1" thickBot="1">
      <c r="B19" s="27" t="str">
        <f>IFERROR((VLOOKUP($C19,Listas!$A$35:$B$53,2,FALSE)),"")</f>
        <v>Información y Comunicación</v>
      </c>
      <c r="C19" s="30" t="s">
        <v>43</v>
      </c>
      <c r="D19" s="31" t="s">
        <v>243</v>
      </c>
      <c r="E19" s="31"/>
      <c r="F19" s="32" t="s">
        <v>369</v>
      </c>
      <c r="G19" s="33"/>
      <c r="H19" s="33">
        <v>1</v>
      </c>
      <c r="I19" s="33"/>
      <c r="J19" s="40"/>
      <c r="K19" s="34"/>
      <c r="L19" s="34"/>
    </row>
    <row r="20" spans="2:12" ht="125.1" customHeight="1" thickTop="1" thickBot="1">
      <c r="B20" s="27" t="str">
        <f>IFERROR((VLOOKUP($C20,Listas!$A$35:$B$53,2,FALSE)),"")</f>
        <v>Información y Comunicación</v>
      </c>
      <c r="C20" s="30" t="s">
        <v>43</v>
      </c>
      <c r="D20" s="31" t="s">
        <v>321</v>
      </c>
      <c r="E20" s="31"/>
      <c r="F20" s="32" t="s">
        <v>322</v>
      </c>
      <c r="G20" s="33">
        <v>1</v>
      </c>
      <c r="H20" s="33"/>
      <c r="I20" s="33"/>
      <c r="K20" s="34"/>
      <c r="L20" s="34"/>
    </row>
    <row r="21" spans="2:12" ht="169.5" customHeight="1" thickTop="1" thickBot="1">
      <c r="B21" s="27" t="str">
        <f>IFERROR((VLOOKUP($C21,Listas!$A$35:$B$53,2,FALSE)),"")</f>
        <v>Información y Comunicación</v>
      </c>
      <c r="C21" s="30" t="s">
        <v>43</v>
      </c>
      <c r="D21" s="31" t="s">
        <v>382</v>
      </c>
      <c r="E21" s="31"/>
      <c r="F21" s="32" t="s">
        <v>380</v>
      </c>
      <c r="G21" s="33">
        <v>0.33</v>
      </c>
      <c r="H21" s="33">
        <v>0.67</v>
      </c>
      <c r="I21" s="33">
        <v>1</v>
      </c>
      <c r="J21" s="40"/>
      <c r="K21" s="34"/>
      <c r="L21" s="34"/>
    </row>
    <row r="22" spans="2:12" ht="116.1" customHeight="1" thickTop="1" thickBot="1">
      <c r="B22" s="27" t="str">
        <f>IFERROR((VLOOKUP($C22,Listas!$A$35:$B$53,2,FALSE)),"")</f>
        <v>Direccionamiento Estratégico y Planeación</v>
      </c>
      <c r="C22" s="30" t="s">
        <v>16</v>
      </c>
      <c r="D22" s="31" t="s">
        <v>91</v>
      </c>
      <c r="E22" s="31"/>
      <c r="F22" s="32" t="s">
        <v>293</v>
      </c>
      <c r="G22" s="33">
        <v>0.7</v>
      </c>
      <c r="H22" s="33"/>
      <c r="I22" s="33">
        <v>1</v>
      </c>
      <c r="K22" s="34"/>
      <c r="L22" s="34"/>
    </row>
    <row r="23" spans="2:12" ht="125.1" customHeight="1" thickTop="1" thickBot="1">
      <c r="B23" s="27" t="str">
        <f>IFERROR((VLOOKUP($C23,Listas!$A$35:$B$53,2,FALSE)),"")</f>
        <v>Direccionamiento Estratégico y Planeación</v>
      </c>
      <c r="C23" s="30" t="s">
        <v>16</v>
      </c>
      <c r="D23" s="31" t="s">
        <v>145</v>
      </c>
      <c r="E23" s="31"/>
      <c r="F23" s="32" t="s">
        <v>367</v>
      </c>
      <c r="G23" s="33">
        <v>0.5</v>
      </c>
      <c r="H23" s="33"/>
      <c r="I23" s="33">
        <v>1</v>
      </c>
      <c r="J23" s="41"/>
      <c r="K23" s="34"/>
      <c r="L23" s="34"/>
    </row>
    <row r="24" spans="2:12" ht="125.1" customHeight="1" thickTop="1" thickBot="1">
      <c r="B24" s="27" t="str">
        <f>IFERROR((VLOOKUP($C24,Listas!$A$35:$B$53,2,FALSE)),"")</f>
        <v>Gestión con Valores para Resultados</v>
      </c>
      <c r="C24" s="30" t="s">
        <v>89</v>
      </c>
      <c r="D24" s="31" t="s">
        <v>146</v>
      </c>
      <c r="E24" s="31"/>
      <c r="F24" s="32" t="s">
        <v>294</v>
      </c>
      <c r="G24" s="33"/>
      <c r="H24" s="33"/>
      <c r="I24" s="33">
        <v>1</v>
      </c>
      <c r="K24" s="34"/>
      <c r="L24" s="34"/>
    </row>
    <row r="25" spans="2:12" ht="125.1" customHeight="1" thickTop="1" thickBot="1">
      <c r="B25" s="27" t="str">
        <f>IFERROR((VLOOKUP($C25,Listas!$A$35:$B$53,2,FALSE)),"")</f>
        <v>Gestión con Valores para Resultados</v>
      </c>
      <c r="C25" s="30" t="s">
        <v>89</v>
      </c>
      <c r="D25" s="31" t="s">
        <v>244</v>
      </c>
      <c r="E25" s="31"/>
      <c r="F25" s="32" t="s">
        <v>147</v>
      </c>
      <c r="G25" s="33">
        <v>0.33300000000000002</v>
      </c>
      <c r="H25" s="33">
        <v>0.66600000000000004</v>
      </c>
      <c r="I25" s="33">
        <v>0.999</v>
      </c>
      <c r="K25" s="34"/>
      <c r="L25" s="34"/>
    </row>
    <row r="26" spans="2:12" ht="150" customHeight="1" thickTop="1" thickBot="1">
      <c r="B26" s="27" t="str">
        <f>IFERROR((VLOOKUP($C26,Listas!$A$35:$B$53,2,FALSE)),"")</f>
        <v>Gestión con Valores para Resultados</v>
      </c>
      <c r="C26" s="30" t="s">
        <v>89</v>
      </c>
      <c r="D26" s="31" t="s">
        <v>92</v>
      </c>
      <c r="E26" s="31"/>
      <c r="F26" s="32" t="s">
        <v>148</v>
      </c>
      <c r="G26" s="33">
        <v>0.33300000000000002</v>
      </c>
      <c r="H26" s="33">
        <v>0.66610000000000003</v>
      </c>
      <c r="I26" s="33">
        <v>0.999</v>
      </c>
      <c r="K26" s="34"/>
      <c r="L26" s="34"/>
    </row>
    <row r="27" spans="2:12" ht="125.1" customHeight="1" thickTop="1" thickBot="1">
      <c r="B27" s="27" t="str">
        <f>IFERROR((VLOOKUP($C27,Listas!$A$35:$B$53,2,FALSE)),"")</f>
        <v>Talento Humano</v>
      </c>
      <c r="C27" s="30" t="s">
        <v>26</v>
      </c>
      <c r="D27" s="31" t="s">
        <v>93</v>
      </c>
      <c r="E27" s="31"/>
      <c r="F27" s="32" t="s">
        <v>149</v>
      </c>
      <c r="G27" s="33">
        <v>0.33300000000000002</v>
      </c>
      <c r="H27" s="33">
        <v>0.66600000000000004</v>
      </c>
      <c r="I27" s="33">
        <v>0.999</v>
      </c>
      <c r="K27" s="34"/>
      <c r="L27" s="34"/>
    </row>
    <row r="28" spans="2:12" ht="197.25" customHeight="1" thickTop="1" thickBot="1">
      <c r="B28" s="27" t="str">
        <f>IFERROR((VLOOKUP($C28,Listas!$A$35:$B$53,2,FALSE)),"")</f>
        <v>Direccionamiento Estratégico y Planeación</v>
      </c>
      <c r="C28" s="30" t="s">
        <v>16</v>
      </c>
      <c r="D28" s="31" t="s">
        <v>368</v>
      </c>
      <c r="E28" s="31"/>
      <c r="F28" s="32" t="s">
        <v>379</v>
      </c>
      <c r="G28" s="33"/>
      <c r="H28" s="33">
        <v>0.5</v>
      </c>
      <c r="I28" s="33">
        <v>0.999</v>
      </c>
      <c r="J28" s="40"/>
      <c r="K28" s="34"/>
      <c r="L28" s="34"/>
    </row>
    <row r="29" spans="2:12" ht="195.75" customHeight="1" thickTop="1" thickBot="1">
      <c r="B29" s="27" t="str">
        <f>IFERROR((VLOOKUP($C29,Listas!$A$35:$B$53,2,FALSE)),"")</f>
        <v>Direccionamiento Estratégico y Planeación</v>
      </c>
      <c r="C29" s="30" t="s">
        <v>16</v>
      </c>
      <c r="D29" s="31" t="s">
        <v>138</v>
      </c>
      <c r="E29" s="31"/>
      <c r="F29" s="39" t="s">
        <v>383</v>
      </c>
      <c r="G29" s="33">
        <v>0.33</v>
      </c>
      <c r="H29" s="33">
        <v>0.67</v>
      </c>
      <c r="I29" s="33">
        <v>1</v>
      </c>
      <c r="K29" s="34"/>
      <c r="L29" s="34"/>
    </row>
    <row r="30" spans="2:12" ht="131.25" customHeight="1" thickTop="1" thickBot="1">
      <c r="B30" s="27" t="str">
        <f>IFERROR((VLOOKUP($C30,Listas!$A$35:$B$53,2,FALSE)),"")</f>
        <v>Direccionamiento Estratégico y Planeación</v>
      </c>
      <c r="C30" s="30" t="s">
        <v>110</v>
      </c>
      <c r="D30" s="31" t="s">
        <v>295</v>
      </c>
      <c r="E30" s="31"/>
      <c r="F30" s="32" t="s">
        <v>371</v>
      </c>
      <c r="G30" s="33">
        <v>0.5</v>
      </c>
      <c r="H30" s="33"/>
      <c r="I30" s="33">
        <v>1</v>
      </c>
      <c r="J30" s="42"/>
      <c r="K30" s="34"/>
      <c r="L30" s="34"/>
    </row>
    <row r="31" spans="2:12" ht="150" customHeight="1" thickTop="1" thickBot="1">
      <c r="B31" s="27" t="str">
        <f>IFERROR((VLOOKUP($C31,Listas!$A$35:$B$53,2,FALSE)),"")</f>
        <v>Evaluación de Resultados</v>
      </c>
      <c r="C31" s="30" t="s">
        <v>22</v>
      </c>
      <c r="D31" s="31" t="s">
        <v>139</v>
      </c>
      <c r="E31" s="31"/>
      <c r="F31" s="32" t="s">
        <v>296</v>
      </c>
      <c r="G31" s="33"/>
      <c r="H31" s="33">
        <v>1</v>
      </c>
      <c r="I31" s="33"/>
      <c r="K31" s="34"/>
      <c r="L31" s="34"/>
    </row>
    <row r="32" spans="2:12" ht="150" customHeight="1" thickTop="1" thickBot="1">
      <c r="B32" s="27" t="str">
        <f>IFERROR((VLOOKUP($C32,Listas!$A$35:$B$53,2,FALSE)),"")</f>
        <v>Evaluación de Resultados</v>
      </c>
      <c r="C32" s="30" t="s">
        <v>22</v>
      </c>
      <c r="D32" s="31" t="s">
        <v>245</v>
      </c>
      <c r="E32" s="31"/>
      <c r="F32" s="32" t="s">
        <v>174</v>
      </c>
      <c r="G32" s="33">
        <v>0.33</v>
      </c>
      <c r="H32" s="33">
        <v>0.67</v>
      </c>
      <c r="I32" s="33">
        <v>1</v>
      </c>
      <c r="K32" s="34"/>
      <c r="L32" s="34"/>
    </row>
    <row r="33" spans="2:12" ht="116.1" customHeight="1" thickTop="1" thickBot="1">
      <c r="B33" s="27" t="str">
        <f>IFERROR((VLOOKUP($C33,Listas!$A$35:$B$53,2,FALSE)),"")</f>
        <v>Evaluación de Resultados</v>
      </c>
      <c r="C33" s="30" t="s">
        <v>22</v>
      </c>
      <c r="D33" s="31" t="s">
        <v>144</v>
      </c>
      <c r="E33" s="31"/>
      <c r="F33" s="32" t="s">
        <v>363</v>
      </c>
      <c r="G33" s="33"/>
      <c r="H33" s="33"/>
      <c r="I33" s="33">
        <v>0.999</v>
      </c>
      <c r="K33" s="34"/>
      <c r="L33" s="34"/>
    </row>
    <row r="34" spans="2:12" ht="116.1" customHeight="1" thickTop="1" thickBot="1">
      <c r="B34" s="27" t="str">
        <f>IFERROR((VLOOKUP($C34,Listas!$A$35:$B$53,2,FALSE)),"")</f>
        <v>Evaluación de Resultados</v>
      </c>
      <c r="C34" s="30" t="s">
        <v>22</v>
      </c>
      <c r="D34" s="31" t="s">
        <v>150</v>
      </c>
      <c r="E34" s="31"/>
      <c r="F34" s="32" t="s">
        <v>151</v>
      </c>
      <c r="G34" s="33">
        <v>1</v>
      </c>
      <c r="H34" s="33"/>
      <c r="I34" s="33"/>
      <c r="K34" s="34"/>
      <c r="L34" s="34"/>
    </row>
    <row r="35" spans="2:12" ht="116.1" customHeight="1" thickTop="1" thickBot="1">
      <c r="B35" s="27" t="str">
        <f>IFERROR((VLOOKUP($C35,Listas!$A$35:$B$53,2,FALSE)),"")</f>
        <v>Evaluación de Resultados</v>
      </c>
      <c r="C35" s="30" t="s">
        <v>22</v>
      </c>
      <c r="D35" s="31" t="s">
        <v>376</v>
      </c>
      <c r="E35" s="31"/>
      <c r="F35" s="32" t="s">
        <v>375</v>
      </c>
      <c r="G35" s="33"/>
      <c r="H35" s="33"/>
      <c r="I35" s="33">
        <v>1</v>
      </c>
      <c r="J35" s="40"/>
      <c r="K35" s="34"/>
      <c r="L35" s="34"/>
    </row>
    <row r="36" spans="2:12" ht="15" thickTop="1"/>
    <row r="37" spans="2:12"/>
    <row r="38" spans="2:12"/>
    <row r="39" spans="2:12"/>
    <row r="46" spans="2:12"/>
    <row r="47" spans="2:12"/>
    <row r="48" spans="2:12"/>
    <row r="49"/>
  </sheetData>
  <sheetProtection algorithmName="SHA-512" hashValue="U9J0+zfiaL0X1vC+fOw9HRPwo5rzPa8pXxvYVDk1Gp12ShiuP68tBgcQyi5nNA5wRLLzeBpcHEPx6YDwuVo7+A==" saltValue="GgerJpk2DzmtqBniMRvSmg==" spinCount="100000" sheet="1" objects="1" scenarios="1"/>
  <mergeCells count="31">
    <mergeCell ref="B5:D5"/>
    <mergeCell ref="E5:F5"/>
    <mergeCell ref="H5:I5"/>
    <mergeCell ref="B1:D3"/>
    <mergeCell ref="E1:F2"/>
    <mergeCell ref="G1:I2"/>
    <mergeCell ref="E3:I3"/>
    <mergeCell ref="B4:I4"/>
    <mergeCell ref="B11:E11"/>
    <mergeCell ref="G11:I11"/>
    <mergeCell ref="B6:D6"/>
    <mergeCell ref="E6:F6"/>
    <mergeCell ref="H6:I6"/>
    <mergeCell ref="B7:D7"/>
    <mergeCell ref="E7:F7"/>
    <mergeCell ref="H7:I7"/>
    <mergeCell ref="B8:I8"/>
    <mergeCell ref="B9:E9"/>
    <mergeCell ref="G9:I9"/>
    <mergeCell ref="B10:E10"/>
    <mergeCell ref="G10:I10"/>
    <mergeCell ref="B15:B16"/>
    <mergeCell ref="C15:C16"/>
    <mergeCell ref="D15:D16"/>
    <mergeCell ref="E15:E16"/>
    <mergeCell ref="F15:F16"/>
    <mergeCell ref="B12:E12"/>
    <mergeCell ref="G12:I12"/>
    <mergeCell ref="B14:C14"/>
    <mergeCell ref="D14:F14"/>
    <mergeCell ref="G14:I14"/>
  </mergeCells>
  <conditionalFormatting sqref="B17:B35">
    <cfRule type="containsText" dxfId="59" priority="3" operator="containsText" text="Seleccionar Dimensión">
      <formula>NOT(ISERROR(SEARCH("Seleccionar Dimensión",B17)))</formula>
    </cfRule>
  </conditionalFormatting>
  <conditionalFormatting sqref="C17:C35">
    <cfRule type="containsText" dxfId="58" priority="2" operator="containsText" text="Seleccionar Política">
      <formula>NOT(ISERROR(SEARCH("Seleccionar Política",C17)))</formula>
    </cfRule>
  </conditionalFormatting>
  <conditionalFormatting sqref="E5">
    <cfRule type="containsText" dxfId="57" priority="26" operator="containsText" text="Seleccione el Proceso">
      <formula>NOT(ISERROR(SEARCH("Seleccione el Proceso",E5)))</formula>
    </cfRule>
  </conditionalFormatting>
  <conditionalFormatting sqref="G1">
    <cfRule type="containsText" dxfId="56" priority="25" operator="containsText" text="Seleccione Año">
      <formula>NOT(ISERROR(SEARCH("Seleccione Año",G1)))</formula>
    </cfRule>
  </conditionalFormatting>
  <conditionalFormatting sqref="G17:I35">
    <cfRule type="containsBlanks" dxfId="55" priority="1">
      <formula>LEN(TRIM(G17))=0</formula>
    </cfRule>
  </conditionalFormatting>
  <printOptions horizontalCentered="1"/>
  <pageMargins left="0.19685039370078741" right="0.19685039370078741" top="0.39370078740157483" bottom="0.39370078740157483" header="0" footer="0.19685039370078741"/>
  <pageSetup scale="53" fitToHeight="0" orientation="portrait" horizontalDpi="300" verticalDpi="300"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A44E5E8-6C35-4507-8388-21625A9444F8}">
          <x14:formula1>
            <xm:f>Listas!$C$4:$C$9</xm:f>
          </x14:formula1>
          <xm:sqref>G1</xm:sqref>
        </x14:dataValidation>
        <x14:dataValidation type="list" allowBlank="1" showInputMessage="1" showErrorMessage="1" xr:uid="{54D9CD9F-F4F5-41C2-AA41-25E64A031439}">
          <x14:formula1>
            <xm:f>Listas!$B$15:$B$26</xm:f>
          </x14:formula1>
          <xm:sqref>E5</xm:sqref>
        </x14:dataValidation>
        <x14:dataValidation type="list" allowBlank="1" showInputMessage="1" showErrorMessage="1" xr:uid="{D64E645F-14C4-43BA-AF92-6A9A22CE8004}">
          <x14:formula1>
            <xm:f>Listas!$C$34:$C$53</xm:f>
          </x14:formula1>
          <xm:sqref>C17:C35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48015-5011-4DF8-90F1-277717CE4763}">
  <sheetPr codeName="Hoja4">
    <tabColor theme="4"/>
    <pageSetUpPr fitToPage="1"/>
  </sheetPr>
  <dimension ref="A1:M27"/>
  <sheetViews>
    <sheetView showGridLines="0" zoomScale="78" zoomScaleNormal="78" zoomScaleSheetLayoutView="55" workbookViewId="0">
      <selection activeCell="A5" sqref="A5"/>
    </sheetView>
  </sheetViews>
  <sheetFormatPr baseColWidth="10" defaultColWidth="0" defaultRowHeight="14.25" zeroHeight="1"/>
  <cols>
    <col min="1" max="1" width="5.625" style="25" customWidth="1"/>
    <col min="2" max="3" width="18.625" style="25" customWidth="1"/>
    <col min="4" max="4" width="21.625" style="25" customWidth="1"/>
    <col min="5" max="5" width="10.625" style="25" hidden="1" customWidth="1"/>
    <col min="6" max="6" width="75.625" style="25" customWidth="1"/>
    <col min="7" max="9" width="13.625" style="25" customWidth="1"/>
    <col min="10" max="10" width="5.625" style="25" customWidth="1"/>
    <col min="11" max="11" width="11" style="25" hidden="1" customWidth="1"/>
    <col min="12" max="13" width="0" style="25" hidden="1" customWidth="1"/>
    <col min="14" max="16384" width="11" style="25" hidden="1"/>
  </cols>
  <sheetData>
    <row r="1" spans="2:9" ht="33" customHeight="1" thickTop="1" thickBot="1">
      <c r="B1" s="77" t="str">
        <f>VLOOKUP($E$5,Listas!$B$14:$E$26,4,FALSE)</f>
        <v>100.3.1</v>
      </c>
      <c r="C1" s="77"/>
      <c r="D1" s="77"/>
      <c r="E1" s="78" t="s">
        <v>66</v>
      </c>
      <c r="F1" s="78"/>
      <c r="G1" s="80">
        <v>2026</v>
      </c>
      <c r="H1" s="80"/>
      <c r="I1" s="81"/>
    </row>
    <row r="2" spans="2:9" ht="33" customHeight="1" thickTop="1" thickBot="1">
      <c r="B2" s="77"/>
      <c r="C2" s="77"/>
      <c r="D2" s="77"/>
      <c r="E2" s="79"/>
      <c r="F2" s="79"/>
      <c r="G2" s="82"/>
      <c r="H2" s="82"/>
      <c r="I2" s="83"/>
    </row>
    <row r="3" spans="2:9" ht="33" customHeight="1" thickTop="1" thickBot="1">
      <c r="B3" s="77"/>
      <c r="C3" s="77"/>
      <c r="D3" s="77"/>
      <c r="E3" s="84" t="s">
        <v>389</v>
      </c>
      <c r="F3" s="84"/>
      <c r="G3" s="84"/>
      <c r="H3" s="84"/>
      <c r="I3" s="85"/>
    </row>
    <row r="4" spans="2:9" ht="7.5" customHeight="1" thickTop="1" thickBot="1">
      <c r="B4" s="86"/>
      <c r="C4" s="86"/>
      <c r="D4" s="86"/>
      <c r="E4" s="86"/>
      <c r="F4" s="86"/>
      <c r="G4" s="87"/>
      <c r="H4" s="87"/>
      <c r="I4" s="87"/>
    </row>
    <row r="5" spans="2:9" ht="42" customHeight="1" thickTop="1" thickBot="1">
      <c r="B5" s="59" t="str">
        <f>VLOOKUP($E$5,Listas!$B$14:$E$26,2,FALSE)</f>
        <v>Proceso Estratégico</v>
      </c>
      <c r="C5" s="60"/>
      <c r="D5" s="61"/>
      <c r="E5" s="73" t="s">
        <v>25</v>
      </c>
      <c r="F5" s="74"/>
      <c r="G5" s="9" t="s">
        <v>0</v>
      </c>
      <c r="H5" s="75" t="s">
        <v>1</v>
      </c>
      <c r="I5" s="76"/>
    </row>
    <row r="6" spans="2:9" ht="36" customHeight="1" thickTop="1" thickBot="1">
      <c r="B6" s="59" t="s">
        <v>54</v>
      </c>
      <c r="C6" s="60"/>
      <c r="D6" s="61"/>
      <c r="E6" s="62" t="str">
        <f>VLOOKUP($E$5,Listas!$B$14:$E$26,3,FALSE)</f>
        <v>Personería Auxiliar</v>
      </c>
      <c r="F6" s="63"/>
      <c r="G6" s="9" t="s">
        <v>2</v>
      </c>
      <c r="H6" s="64" t="s">
        <v>3</v>
      </c>
      <c r="I6" s="64"/>
    </row>
    <row r="7" spans="2:9" ht="37.5" thickTop="1" thickBot="1">
      <c r="B7" s="59" t="s">
        <v>60</v>
      </c>
      <c r="C7" s="60"/>
      <c r="D7" s="61"/>
      <c r="E7" s="65" t="str">
        <f>VLOOKUP($G$1,Listas!$C$4:$D$9,2,FALSE)</f>
        <v>Del 1 de Enero al 31 de Diciembre de 2026</v>
      </c>
      <c r="F7" s="66"/>
      <c r="G7" s="10" t="s">
        <v>4</v>
      </c>
      <c r="H7" s="67" t="s">
        <v>87</v>
      </c>
      <c r="I7" s="67"/>
    </row>
    <row r="8" spans="2:9" ht="5.0999999999999996" customHeight="1" thickTop="1" thickBot="1">
      <c r="B8" s="68"/>
      <c r="C8" s="68"/>
      <c r="D8" s="68"/>
      <c r="E8" s="68"/>
      <c r="F8" s="68"/>
      <c r="G8" s="69"/>
      <c r="H8" s="69"/>
      <c r="I8" s="69"/>
    </row>
    <row r="9" spans="2:9" ht="19.5" customHeight="1" thickTop="1" thickBot="1">
      <c r="B9" s="70" t="s">
        <v>75</v>
      </c>
      <c r="C9" s="71"/>
      <c r="D9" s="71"/>
      <c r="E9" s="72"/>
      <c r="F9" s="20" t="s">
        <v>76</v>
      </c>
      <c r="G9" s="70" t="s">
        <v>77</v>
      </c>
      <c r="H9" s="71"/>
      <c r="I9" s="72"/>
    </row>
    <row r="10" spans="2:9" ht="19.5" thickTop="1" thickBot="1">
      <c r="B10" s="45" t="s">
        <v>12</v>
      </c>
      <c r="C10" s="46"/>
      <c r="D10" s="46"/>
      <c r="E10" s="47"/>
      <c r="F10" s="26" t="s">
        <v>78</v>
      </c>
      <c r="G10" s="48" t="s">
        <v>79</v>
      </c>
      <c r="H10" s="49"/>
      <c r="I10" s="50"/>
    </row>
    <row r="11" spans="2:9" ht="19.5" thickTop="1" thickBot="1">
      <c r="B11" s="45" t="s">
        <v>13</v>
      </c>
      <c r="C11" s="46"/>
      <c r="D11" s="46"/>
      <c r="E11" s="47"/>
      <c r="F11" s="26" t="s">
        <v>80</v>
      </c>
      <c r="G11" s="48" t="s">
        <v>81</v>
      </c>
      <c r="H11" s="49"/>
      <c r="I11" s="50"/>
    </row>
    <row r="12" spans="2:9" ht="20.100000000000001" customHeight="1" thickTop="1" thickBot="1">
      <c r="B12" s="45" t="s">
        <v>14</v>
      </c>
      <c r="C12" s="46"/>
      <c r="D12" s="46"/>
      <c r="E12" s="47"/>
      <c r="F12" s="26" t="s">
        <v>82</v>
      </c>
      <c r="G12" s="48" t="s">
        <v>83</v>
      </c>
      <c r="H12" s="49"/>
      <c r="I12" s="50"/>
    </row>
    <row r="13" spans="2:9" ht="5.0999999999999996" customHeight="1" thickTop="1" thickBot="1">
      <c r="B13" s="13"/>
      <c r="C13" s="13"/>
      <c r="D13" s="13"/>
      <c r="E13" s="13"/>
      <c r="F13" s="13"/>
      <c r="G13" s="14"/>
      <c r="H13" s="14"/>
      <c r="I13" s="14"/>
    </row>
    <row r="14" spans="2:9" ht="19.5" thickTop="1" thickBot="1">
      <c r="B14" s="51" t="s">
        <v>5</v>
      </c>
      <c r="C14" s="52"/>
      <c r="D14" s="51" t="s">
        <v>6</v>
      </c>
      <c r="E14" s="53"/>
      <c r="F14" s="52"/>
      <c r="G14" s="51" t="s">
        <v>7</v>
      </c>
      <c r="H14" s="53"/>
      <c r="I14" s="52"/>
    </row>
    <row r="15" spans="2:9" ht="33" thickTop="1" thickBot="1">
      <c r="B15" s="54" t="s">
        <v>73</v>
      </c>
      <c r="C15" s="55" t="s">
        <v>8</v>
      </c>
      <c r="D15" s="56" t="s">
        <v>136</v>
      </c>
      <c r="E15" s="56" t="s">
        <v>74</v>
      </c>
      <c r="F15" s="56" t="s">
        <v>137</v>
      </c>
      <c r="G15" s="28" t="s">
        <v>9</v>
      </c>
      <c r="H15" s="29" t="s">
        <v>10</v>
      </c>
      <c r="I15" s="29" t="s">
        <v>11</v>
      </c>
    </row>
    <row r="16" spans="2:9" ht="17.25" thickTop="1" thickBot="1">
      <c r="B16" s="54"/>
      <c r="C16" s="55"/>
      <c r="D16" s="57"/>
      <c r="E16" s="58"/>
      <c r="F16" s="57"/>
      <c r="G16" s="28" t="s">
        <v>12</v>
      </c>
      <c r="H16" s="29" t="s">
        <v>13</v>
      </c>
      <c r="I16" s="29" t="s">
        <v>14</v>
      </c>
    </row>
    <row r="17" spans="2:13" ht="116.25" customHeight="1" thickTop="1" thickBot="1">
      <c r="B17" s="27" t="str">
        <f>IFERROR((VLOOKUP($C17,Listas!$A$35:$B$53,2,FALSE)),"")</f>
        <v>Talento Humano</v>
      </c>
      <c r="C17" s="30" t="s">
        <v>26</v>
      </c>
      <c r="D17" s="31" t="s">
        <v>240</v>
      </c>
      <c r="E17" s="31"/>
      <c r="F17" s="32" t="s">
        <v>159</v>
      </c>
      <c r="G17" s="33">
        <v>0.33</v>
      </c>
      <c r="H17" s="33">
        <v>0.67</v>
      </c>
      <c r="I17" s="33">
        <v>1</v>
      </c>
      <c r="K17" s="34"/>
      <c r="L17" s="34"/>
    </row>
    <row r="18" spans="2:13" ht="110.1" customHeight="1" thickTop="1" thickBot="1">
      <c r="B18" s="27" t="str">
        <f>IFERROR((VLOOKUP($C18,Listas!$A$35:$B$53,2,FALSE)),"")</f>
        <v>Gestión con Valores para Resultados</v>
      </c>
      <c r="C18" s="30" t="s">
        <v>27</v>
      </c>
      <c r="D18" s="31" t="s">
        <v>235</v>
      </c>
      <c r="E18" s="31"/>
      <c r="F18" s="32" t="s">
        <v>370</v>
      </c>
      <c r="G18" s="33">
        <v>0.33</v>
      </c>
      <c r="H18" s="33">
        <v>0.67</v>
      </c>
      <c r="I18" s="33">
        <v>1</v>
      </c>
      <c r="J18" s="42"/>
      <c r="K18" s="34"/>
      <c r="L18" s="34"/>
    </row>
    <row r="19" spans="2:13" ht="110.1" customHeight="1" thickTop="1" thickBot="1">
      <c r="B19" s="27" t="str">
        <f>IFERROR((VLOOKUP($C19,Listas!$A$35:$B$53,2,FALSE)),"")</f>
        <v>Gestión con Valores para Resultados</v>
      </c>
      <c r="C19" s="30" t="s">
        <v>94</v>
      </c>
      <c r="D19" s="31" t="s">
        <v>236</v>
      </c>
      <c r="E19" s="31"/>
      <c r="F19" s="32" t="s">
        <v>324</v>
      </c>
      <c r="G19" s="33">
        <v>0.33300000000000002</v>
      </c>
      <c r="H19" s="33">
        <v>0.66600000000000004</v>
      </c>
      <c r="I19" s="33">
        <v>0.999</v>
      </c>
      <c r="K19" s="34"/>
      <c r="L19" s="34"/>
    </row>
    <row r="20" spans="2:13" ht="129.94999999999999" customHeight="1" thickTop="1" thickBot="1">
      <c r="B20" s="27" t="str">
        <f>IFERROR((VLOOKUP($C20,Listas!$A$35:$B$53,2,FALSE)),"")</f>
        <v>Información y Comunicación</v>
      </c>
      <c r="C20" s="30" t="s">
        <v>43</v>
      </c>
      <c r="D20" s="31" t="s">
        <v>239</v>
      </c>
      <c r="E20" s="31"/>
      <c r="F20" s="32" t="s">
        <v>160</v>
      </c>
      <c r="G20" s="33">
        <v>0.33</v>
      </c>
      <c r="H20" s="33">
        <v>0.67</v>
      </c>
      <c r="I20" s="33">
        <v>1</v>
      </c>
      <c r="K20" s="34"/>
      <c r="L20" s="34"/>
    </row>
    <row r="21" spans="2:13" ht="99.95" customHeight="1" thickTop="1" thickBot="1">
      <c r="B21" s="27" t="str">
        <f>IFERROR((VLOOKUP($C21,Listas!$A$35:$B$53,2,FALSE)),"")</f>
        <v>Información y Comunicación</v>
      </c>
      <c r="C21" s="30" t="s">
        <v>43</v>
      </c>
      <c r="D21" s="31" t="s">
        <v>241</v>
      </c>
      <c r="E21" s="31"/>
      <c r="F21" s="32" t="s">
        <v>161</v>
      </c>
      <c r="G21" s="33">
        <v>0.33300000000000002</v>
      </c>
      <c r="H21" s="33">
        <v>0.66600000000000004</v>
      </c>
      <c r="I21" s="33">
        <v>0.999</v>
      </c>
      <c r="K21" s="34"/>
      <c r="L21" s="34"/>
    </row>
    <row r="22" spans="2:13" ht="99.95" customHeight="1" thickTop="1" thickBot="1">
      <c r="B22" s="27" t="str">
        <f>IFERROR((VLOOKUP($C22,Listas!$A$35:$B$53,2,FALSE)),"")</f>
        <v>Información y Comunicación</v>
      </c>
      <c r="C22" s="30" t="s">
        <v>43</v>
      </c>
      <c r="D22" s="31" t="s">
        <v>237</v>
      </c>
      <c r="E22" s="31"/>
      <c r="F22" s="32" t="s">
        <v>162</v>
      </c>
      <c r="G22" s="33">
        <v>0.33</v>
      </c>
      <c r="H22" s="33">
        <v>0.67</v>
      </c>
      <c r="I22" s="33">
        <v>1</v>
      </c>
      <c r="K22" s="34"/>
      <c r="L22" s="34"/>
    </row>
    <row r="23" spans="2:13" ht="99.95" customHeight="1" thickTop="1" thickBot="1">
      <c r="B23" s="27" t="str">
        <f>IFERROR((VLOOKUP($C23,Listas!$A$35:$B$53,2,FALSE)),"")</f>
        <v>Información y Comunicación</v>
      </c>
      <c r="C23" s="30" t="s">
        <v>43</v>
      </c>
      <c r="D23" s="31" t="s">
        <v>238</v>
      </c>
      <c r="E23" s="31"/>
      <c r="F23" s="32" t="s">
        <v>325</v>
      </c>
      <c r="G23" s="33">
        <v>0.33</v>
      </c>
      <c r="H23" s="33">
        <v>0.67</v>
      </c>
      <c r="I23" s="33">
        <v>1</v>
      </c>
      <c r="K23" s="34"/>
      <c r="L23" s="34"/>
    </row>
    <row r="24" spans="2:13" ht="123" customHeight="1" thickTop="1" thickBot="1">
      <c r="B24" s="27" t="str">
        <f>IFERROR((VLOOKUP($C24,Listas!$A$35:$B$53,2,FALSE)),"")</f>
        <v>Evaluación de Resultados</v>
      </c>
      <c r="C24" s="30" t="s">
        <v>22</v>
      </c>
      <c r="D24" s="31" t="s">
        <v>318</v>
      </c>
      <c r="E24" s="31"/>
      <c r="F24" s="32" t="s">
        <v>317</v>
      </c>
      <c r="G24" s="33">
        <v>1</v>
      </c>
      <c r="H24" s="33"/>
      <c r="I24" s="33"/>
      <c r="K24" s="34"/>
      <c r="L24" s="34"/>
    </row>
    <row r="25" spans="2:13" ht="140.1" customHeight="1" thickTop="1" thickBot="1">
      <c r="B25" s="27" t="str">
        <f>IFERROR((VLOOKUP($C25,Listas!$A$35:$B$53,2,FALSE)),"")</f>
        <v>Direccionamiento Estratégico y Planeación</v>
      </c>
      <c r="C25" s="30" t="s">
        <v>16</v>
      </c>
      <c r="D25" s="31" t="s">
        <v>344</v>
      </c>
      <c r="E25" s="31"/>
      <c r="F25" s="32" t="s">
        <v>402</v>
      </c>
      <c r="G25" s="33"/>
      <c r="H25" s="33">
        <v>0.5</v>
      </c>
      <c r="I25" s="33">
        <v>1</v>
      </c>
      <c r="J25" s="40"/>
      <c r="K25" s="34"/>
      <c r="L25" s="34"/>
      <c r="M25" s="34"/>
    </row>
    <row r="26" spans="2:13" ht="15" thickTop="1"/>
    <row r="27" spans="2:13"/>
  </sheetData>
  <sheetProtection algorithmName="SHA-512" hashValue="4NKIsCWv7xTBY1cTUORhpGwf0b4wKrDlCjL64hbg4albf+foJiYMpCwqvV55MM1uyn96Qnn8+Iq/YxJMOVYlrw==" saltValue="5GoC79lfd2KIuPUEQ/aaZA==" spinCount="100000" sheet="1" objects="1" scenarios="1"/>
  <mergeCells count="31">
    <mergeCell ref="B5:D5"/>
    <mergeCell ref="E5:F5"/>
    <mergeCell ref="H5:I5"/>
    <mergeCell ref="B1:D3"/>
    <mergeCell ref="E1:F2"/>
    <mergeCell ref="G1:I2"/>
    <mergeCell ref="E3:I3"/>
    <mergeCell ref="B4:I4"/>
    <mergeCell ref="B11:E11"/>
    <mergeCell ref="G11:I11"/>
    <mergeCell ref="B6:D6"/>
    <mergeCell ref="E6:F6"/>
    <mergeCell ref="H6:I6"/>
    <mergeCell ref="B7:D7"/>
    <mergeCell ref="E7:F7"/>
    <mergeCell ref="H7:I7"/>
    <mergeCell ref="B8:I8"/>
    <mergeCell ref="B9:E9"/>
    <mergeCell ref="G9:I9"/>
    <mergeCell ref="B10:E10"/>
    <mergeCell ref="G10:I10"/>
    <mergeCell ref="B15:B16"/>
    <mergeCell ref="C15:C16"/>
    <mergeCell ref="D15:D16"/>
    <mergeCell ref="E15:E16"/>
    <mergeCell ref="F15:F16"/>
    <mergeCell ref="B12:E12"/>
    <mergeCell ref="G12:I12"/>
    <mergeCell ref="B14:C14"/>
    <mergeCell ref="D14:F14"/>
    <mergeCell ref="G14:I14"/>
  </mergeCells>
  <conditionalFormatting sqref="B17:B25">
    <cfRule type="containsText" dxfId="54" priority="3" operator="containsText" text="Seleccionar Dimensión">
      <formula>NOT(ISERROR(SEARCH("Seleccionar Dimensión",B17)))</formula>
    </cfRule>
  </conditionalFormatting>
  <conditionalFormatting sqref="C17:C25">
    <cfRule type="containsText" dxfId="53" priority="2" operator="containsText" text="Seleccionar Política">
      <formula>NOT(ISERROR(SEARCH("Seleccionar Política",C17)))</formula>
    </cfRule>
  </conditionalFormatting>
  <conditionalFormatting sqref="E5">
    <cfRule type="containsText" dxfId="52" priority="20" operator="containsText" text="Seleccione el Proceso">
      <formula>NOT(ISERROR(SEARCH("Seleccione el Proceso",E5)))</formula>
    </cfRule>
  </conditionalFormatting>
  <conditionalFormatting sqref="G1">
    <cfRule type="containsText" dxfId="51" priority="19" operator="containsText" text="Seleccione Año">
      <formula>NOT(ISERROR(SEARCH("Seleccione Año",G1)))</formula>
    </cfRule>
  </conditionalFormatting>
  <conditionalFormatting sqref="G17:I25">
    <cfRule type="containsBlanks" dxfId="50" priority="1">
      <formula>LEN(TRIM(G17))=0</formula>
    </cfRule>
  </conditionalFormatting>
  <printOptions horizontalCentered="1"/>
  <pageMargins left="0.19685039370078741" right="0.19685039370078741" top="0.39370078740157483" bottom="0.39370078740157483" header="0" footer="0.19685039370078741"/>
  <pageSetup scale="53" fitToHeight="0" orientation="portrait" horizontalDpi="300" verticalDpi="300"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D27FBCA-0C69-488F-85F6-7C9DF08D24AB}">
          <x14:formula1>
            <xm:f>Listas!$C$4:$C$9</xm:f>
          </x14:formula1>
          <xm:sqref>G1</xm:sqref>
        </x14:dataValidation>
        <x14:dataValidation type="list" allowBlank="1" showInputMessage="1" showErrorMessage="1" xr:uid="{872F410C-27E2-40E0-BBC7-3E397C4BC2E3}">
          <x14:formula1>
            <xm:f>Listas!$B$15:$B$26</xm:f>
          </x14:formula1>
          <xm:sqref>E5</xm:sqref>
        </x14:dataValidation>
        <x14:dataValidation type="list" allowBlank="1" showInputMessage="1" showErrorMessage="1" xr:uid="{A4EE57F9-5032-4A0D-A405-F53F7F167441}">
          <x14:formula1>
            <xm:f>Listas!$C$34:$C$53</xm:f>
          </x14:formula1>
          <xm:sqref>C17:C25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9B097-8F95-42E8-ADBC-4CFF82387538}">
  <sheetPr codeName="Hoja5">
    <tabColor theme="4"/>
    <pageSetUpPr fitToPage="1"/>
  </sheetPr>
  <dimension ref="A1:M40"/>
  <sheetViews>
    <sheetView showGridLines="0" zoomScale="80" zoomScaleNormal="80" zoomScaleSheetLayoutView="55" workbookViewId="0">
      <selection activeCell="A5" sqref="A5"/>
    </sheetView>
  </sheetViews>
  <sheetFormatPr baseColWidth="10" defaultColWidth="0" defaultRowHeight="14.25" zeroHeight="1"/>
  <cols>
    <col min="1" max="1" width="6.75" style="25" customWidth="1"/>
    <col min="2" max="2" width="18.625" style="25" customWidth="1"/>
    <col min="3" max="3" width="17.25" style="25" customWidth="1"/>
    <col min="4" max="4" width="21.625" style="25" customWidth="1"/>
    <col min="5" max="5" width="11.875" style="25" hidden="1" customWidth="1"/>
    <col min="6" max="6" width="71.875" style="25" customWidth="1"/>
    <col min="7" max="7" width="16" style="25" customWidth="1"/>
    <col min="8" max="9" width="14.625" style="25" customWidth="1"/>
    <col min="10" max="10" width="5.625" style="25" customWidth="1"/>
    <col min="11" max="11" width="11" style="25" hidden="1" customWidth="1"/>
    <col min="12" max="13" width="0" style="25" hidden="1" customWidth="1"/>
    <col min="14" max="16384" width="11" style="25" hidden="1"/>
  </cols>
  <sheetData>
    <row r="1" spans="2:9" ht="33" customHeight="1" thickTop="1" thickBot="1">
      <c r="B1" s="77" t="str">
        <f>VLOOKUP($E$5,Listas!$B$14:$E$26,4,FALSE)</f>
        <v>210.3.1</v>
      </c>
      <c r="C1" s="77"/>
      <c r="D1" s="77"/>
      <c r="E1" s="78" t="s">
        <v>66</v>
      </c>
      <c r="F1" s="78"/>
      <c r="G1" s="80">
        <v>2026</v>
      </c>
      <c r="H1" s="80"/>
      <c r="I1" s="81"/>
    </row>
    <row r="2" spans="2:9" ht="33" customHeight="1" thickTop="1" thickBot="1">
      <c r="B2" s="77"/>
      <c r="C2" s="77"/>
      <c r="D2" s="77"/>
      <c r="E2" s="79"/>
      <c r="F2" s="79"/>
      <c r="G2" s="82"/>
      <c r="H2" s="82"/>
      <c r="I2" s="83"/>
    </row>
    <row r="3" spans="2:9" ht="33" customHeight="1" thickTop="1" thickBot="1">
      <c r="B3" s="77"/>
      <c r="C3" s="77"/>
      <c r="D3" s="77"/>
      <c r="E3" s="84" t="s">
        <v>390</v>
      </c>
      <c r="F3" s="84"/>
      <c r="G3" s="84"/>
      <c r="H3" s="84"/>
      <c r="I3" s="85"/>
    </row>
    <row r="4" spans="2:9" ht="7.5" customHeight="1" thickTop="1" thickBot="1">
      <c r="B4" s="86"/>
      <c r="C4" s="86"/>
      <c r="D4" s="86"/>
      <c r="E4" s="86"/>
      <c r="F4" s="86"/>
      <c r="G4" s="87"/>
      <c r="H4" s="87"/>
      <c r="I4" s="87"/>
    </row>
    <row r="5" spans="2:9" ht="42" customHeight="1" thickTop="1" thickBot="1">
      <c r="B5" s="59" t="str">
        <f>VLOOKUP($E$5,Listas!$B$14:$E$26,2,FALSE)</f>
        <v>Proceso Misional</v>
      </c>
      <c r="C5" s="60"/>
      <c r="D5" s="61"/>
      <c r="E5" s="73" t="s">
        <v>29</v>
      </c>
      <c r="F5" s="74"/>
      <c r="G5" s="9" t="s">
        <v>0</v>
      </c>
      <c r="H5" s="75" t="s">
        <v>1</v>
      </c>
      <c r="I5" s="76"/>
    </row>
    <row r="6" spans="2:9" ht="36" customHeight="1" thickTop="1" thickBot="1">
      <c r="B6" s="59" t="s">
        <v>54</v>
      </c>
      <c r="C6" s="60"/>
      <c r="D6" s="61"/>
      <c r="E6" s="62" t="str">
        <f>VLOOKUP($E$5,Listas!$B$14:$E$26,3,FALSE)</f>
        <v xml:space="preserve">Director Operativo Ministerio Público, Promoción y Defensa de los Derechos Humanos </v>
      </c>
      <c r="F6" s="63"/>
      <c r="G6" s="9" t="s">
        <v>2</v>
      </c>
      <c r="H6" s="64" t="s">
        <v>3</v>
      </c>
      <c r="I6" s="64"/>
    </row>
    <row r="7" spans="2:9" ht="37.5" thickTop="1" thickBot="1">
      <c r="B7" s="59" t="s">
        <v>60</v>
      </c>
      <c r="C7" s="60"/>
      <c r="D7" s="61"/>
      <c r="E7" s="65" t="str">
        <f>VLOOKUP($G$1,Listas!$C$4:$D$9,2,FALSE)</f>
        <v>Del 1 de Enero al 31 de Diciembre de 2026</v>
      </c>
      <c r="F7" s="66"/>
      <c r="G7" s="10" t="s">
        <v>4</v>
      </c>
      <c r="H7" s="67" t="s">
        <v>87</v>
      </c>
      <c r="I7" s="67"/>
    </row>
    <row r="8" spans="2:9" ht="5.0999999999999996" customHeight="1" thickTop="1" thickBot="1">
      <c r="B8" s="68"/>
      <c r="C8" s="68"/>
      <c r="D8" s="68"/>
      <c r="E8" s="68"/>
      <c r="F8" s="68"/>
      <c r="G8" s="69"/>
      <c r="H8" s="69"/>
      <c r="I8" s="69"/>
    </row>
    <row r="9" spans="2:9" ht="19.5" customHeight="1" thickTop="1" thickBot="1">
      <c r="B9" s="70" t="s">
        <v>75</v>
      </c>
      <c r="C9" s="71"/>
      <c r="D9" s="71"/>
      <c r="E9" s="72"/>
      <c r="F9" s="20" t="s">
        <v>76</v>
      </c>
      <c r="G9" s="70" t="s">
        <v>77</v>
      </c>
      <c r="H9" s="71"/>
      <c r="I9" s="72"/>
    </row>
    <row r="10" spans="2:9" ht="19.5" thickTop="1" thickBot="1">
      <c r="B10" s="45" t="s">
        <v>12</v>
      </c>
      <c r="C10" s="46"/>
      <c r="D10" s="46"/>
      <c r="E10" s="47"/>
      <c r="F10" s="26" t="s">
        <v>78</v>
      </c>
      <c r="G10" s="48" t="s">
        <v>79</v>
      </c>
      <c r="H10" s="49"/>
      <c r="I10" s="50"/>
    </row>
    <row r="11" spans="2:9" ht="19.5" thickTop="1" thickBot="1">
      <c r="B11" s="45" t="s">
        <v>13</v>
      </c>
      <c r="C11" s="46"/>
      <c r="D11" s="46"/>
      <c r="E11" s="47"/>
      <c r="F11" s="26" t="s">
        <v>80</v>
      </c>
      <c r="G11" s="48" t="s">
        <v>81</v>
      </c>
      <c r="H11" s="49"/>
      <c r="I11" s="50"/>
    </row>
    <row r="12" spans="2:9" ht="20.100000000000001" customHeight="1" thickTop="1" thickBot="1">
      <c r="B12" s="45" t="s">
        <v>14</v>
      </c>
      <c r="C12" s="46"/>
      <c r="D12" s="46"/>
      <c r="E12" s="47"/>
      <c r="F12" s="26" t="s">
        <v>82</v>
      </c>
      <c r="G12" s="48" t="s">
        <v>83</v>
      </c>
      <c r="H12" s="49"/>
      <c r="I12" s="50"/>
    </row>
    <row r="13" spans="2:9" ht="5.0999999999999996" customHeight="1" thickTop="1" thickBot="1">
      <c r="B13" s="13"/>
      <c r="C13" s="13"/>
      <c r="D13" s="13"/>
      <c r="E13" s="13"/>
      <c r="F13" s="13"/>
      <c r="G13" s="14"/>
      <c r="H13" s="14"/>
      <c r="I13" s="14"/>
    </row>
    <row r="14" spans="2:9" ht="19.5" thickTop="1" thickBot="1">
      <c r="B14" s="51" t="s">
        <v>5</v>
      </c>
      <c r="C14" s="52"/>
      <c r="D14" s="51" t="s">
        <v>6</v>
      </c>
      <c r="E14" s="53"/>
      <c r="F14" s="52"/>
      <c r="G14" s="51" t="s">
        <v>7</v>
      </c>
      <c r="H14" s="53"/>
      <c r="I14" s="52"/>
    </row>
    <row r="15" spans="2:9" ht="33" thickTop="1" thickBot="1">
      <c r="B15" s="54" t="s">
        <v>73</v>
      </c>
      <c r="C15" s="55" t="s">
        <v>8</v>
      </c>
      <c r="D15" s="56" t="s">
        <v>136</v>
      </c>
      <c r="E15" s="56" t="s">
        <v>74</v>
      </c>
      <c r="F15" s="56" t="s">
        <v>137</v>
      </c>
      <c r="G15" s="28" t="s">
        <v>9</v>
      </c>
      <c r="H15" s="29" t="s">
        <v>10</v>
      </c>
      <c r="I15" s="29" t="s">
        <v>11</v>
      </c>
    </row>
    <row r="16" spans="2:9" ht="17.25" thickTop="1" thickBot="1">
      <c r="B16" s="54"/>
      <c r="C16" s="55"/>
      <c r="D16" s="57"/>
      <c r="E16" s="58"/>
      <c r="F16" s="57"/>
      <c r="G16" s="28" t="s">
        <v>12</v>
      </c>
      <c r="H16" s="29" t="s">
        <v>13</v>
      </c>
      <c r="I16" s="29" t="s">
        <v>14</v>
      </c>
    </row>
    <row r="17" spans="2:12" ht="189.95" customHeight="1" thickTop="1" thickBot="1">
      <c r="B17" s="27" t="str">
        <f>IFERROR((VLOOKUP($C17,Listas!$A$35:$B$53,2,FALSE)),"")</f>
        <v>Gestión con Valores para Resultados</v>
      </c>
      <c r="C17" s="30" t="s">
        <v>27</v>
      </c>
      <c r="D17" s="31" t="s">
        <v>213</v>
      </c>
      <c r="E17" s="31"/>
      <c r="F17" s="32" t="s">
        <v>172</v>
      </c>
      <c r="G17" s="33">
        <v>0.33</v>
      </c>
      <c r="H17" s="33">
        <v>0.67</v>
      </c>
      <c r="I17" s="33">
        <v>1</v>
      </c>
      <c r="K17" s="34"/>
      <c r="L17" s="34"/>
    </row>
    <row r="18" spans="2:12" ht="189.95" customHeight="1" thickTop="1" thickBot="1">
      <c r="B18" s="27" t="str">
        <f>IFERROR((VLOOKUP($C18,Listas!$A$35:$B$53,2,FALSE)),"")</f>
        <v>Gestión con Valores para Resultados</v>
      </c>
      <c r="C18" s="30" t="s">
        <v>27</v>
      </c>
      <c r="D18" s="31" t="s">
        <v>214</v>
      </c>
      <c r="E18" s="31"/>
      <c r="F18" s="32" t="s">
        <v>173</v>
      </c>
      <c r="G18" s="33">
        <v>0.33</v>
      </c>
      <c r="H18" s="33">
        <v>0.67</v>
      </c>
      <c r="I18" s="33">
        <v>1</v>
      </c>
      <c r="K18" s="34"/>
      <c r="L18" s="34"/>
    </row>
    <row r="19" spans="2:12" ht="185.25" customHeight="1" thickTop="1" thickBot="1">
      <c r="B19" s="27" t="str">
        <f>IFERROR((VLOOKUP($C19,Listas!$A$35:$B$53,2,FALSE)),"")</f>
        <v>Gestión con Valores para Resultados</v>
      </c>
      <c r="C19" s="30" t="s">
        <v>27</v>
      </c>
      <c r="D19" s="31" t="s">
        <v>279</v>
      </c>
      <c r="E19" s="31"/>
      <c r="F19" s="32" t="s">
        <v>297</v>
      </c>
      <c r="G19" s="33">
        <v>0.33</v>
      </c>
      <c r="H19" s="33">
        <v>0.67</v>
      </c>
      <c r="I19" s="33">
        <v>1</v>
      </c>
      <c r="K19" s="34"/>
      <c r="L19" s="34"/>
    </row>
    <row r="20" spans="2:12" ht="150" customHeight="1" thickTop="1" thickBot="1">
      <c r="B20" s="27" t="str">
        <f>IFERROR((VLOOKUP($C20,Listas!$A$35:$B$53,2,FALSE)),"")</f>
        <v>Gestión con Valores para Resultados</v>
      </c>
      <c r="C20" s="30" t="s">
        <v>27</v>
      </c>
      <c r="D20" s="31" t="s">
        <v>215</v>
      </c>
      <c r="E20" s="31"/>
      <c r="F20" s="32" t="s">
        <v>175</v>
      </c>
      <c r="G20" s="33">
        <v>0.33</v>
      </c>
      <c r="H20" s="33">
        <v>0.67</v>
      </c>
      <c r="I20" s="33">
        <v>1</v>
      </c>
      <c r="K20" s="34"/>
      <c r="L20" s="34"/>
    </row>
    <row r="21" spans="2:12" ht="150" customHeight="1" thickTop="1" thickBot="1">
      <c r="B21" s="27" t="str">
        <f>IFERROR((VLOOKUP($C21,Listas!$A$35:$B$53,2,FALSE)),"")</f>
        <v>Gestión con Valores para Resultados</v>
      </c>
      <c r="C21" s="30" t="s">
        <v>27</v>
      </c>
      <c r="D21" s="31" t="s">
        <v>280</v>
      </c>
      <c r="E21" s="31"/>
      <c r="F21" s="32" t="s">
        <v>281</v>
      </c>
      <c r="G21" s="33">
        <v>0.33</v>
      </c>
      <c r="H21" s="33">
        <v>0.67</v>
      </c>
      <c r="I21" s="33">
        <v>1</v>
      </c>
      <c r="K21" s="34"/>
      <c r="L21" s="34"/>
    </row>
    <row r="22" spans="2:12" ht="125.1" customHeight="1" thickTop="1" thickBot="1">
      <c r="B22" s="27" t="str">
        <f>IFERROR((VLOOKUP($C22,Listas!$A$35:$B$53,2,FALSE)),"")</f>
        <v>Gestión con Valores para Resultados</v>
      </c>
      <c r="C22" s="30" t="s">
        <v>27</v>
      </c>
      <c r="D22" s="31" t="s">
        <v>282</v>
      </c>
      <c r="E22" s="31"/>
      <c r="F22" s="32" t="s">
        <v>283</v>
      </c>
      <c r="G22" s="33">
        <v>0.33</v>
      </c>
      <c r="H22" s="33">
        <v>0.67</v>
      </c>
      <c r="I22" s="33">
        <v>1</v>
      </c>
      <c r="K22" s="34"/>
      <c r="L22" s="34"/>
    </row>
    <row r="23" spans="2:12" ht="125.1" customHeight="1" thickTop="1" thickBot="1">
      <c r="B23" s="27" t="str">
        <f>IFERROR((VLOOKUP($C23,Listas!$A$35:$B$53,2,FALSE)),"")</f>
        <v>Gestión con Valores para Resultados</v>
      </c>
      <c r="C23" s="30" t="s">
        <v>27</v>
      </c>
      <c r="D23" s="31" t="s">
        <v>284</v>
      </c>
      <c r="E23" s="31"/>
      <c r="F23" s="32" t="s">
        <v>285</v>
      </c>
      <c r="G23" s="33">
        <v>0.33</v>
      </c>
      <c r="H23" s="33">
        <v>0.67</v>
      </c>
      <c r="I23" s="33">
        <v>1</v>
      </c>
      <c r="K23" s="34"/>
      <c r="L23" s="34"/>
    </row>
    <row r="24" spans="2:12" ht="125.1" customHeight="1" thickTop="1" thickBot="1">
      <c r="B24" s="27" t="str">
        <f>IFERROR((VLOOKUP($C24,Listas!$A$35:$B$53,2,FALSE)),"")</f>
        <v>Gestión con Valores para Resultados</v>
      </c>
      <c r="C24" s="30" t="s">
        <v>27</v>
      </c>
      <c r="D24" s="31" t="s">
        <v>286</v>
      </c>
      <c r="E24" s="31"/>
      <c r="F24" s="32" t="s">
        <v>287</v>
      </c>
      <c r="G24" s="33">
        <v>0.33</v>
      </c>
      <c r="H24" s="33">
        <v>0.67</v>
      </c>
      <c r="I24" s="33">
        <v>1</v>
      </c>
      <c r="K24" s="34"/>
      <c r="L24" s="34"/>
    </row>
    <row r="25" spans="2:12" ht="125.1" customHeight="1" thickTop="1" thickBot="1">
      <c r="B25" s="27" t="str">
        <f>IFERROR((VLOOKUP($C25,Listas!$A$35:$B$53,2,FALSE)),"")</f>
        <v>Gestión con Valores para Resultados</v>
      </c>
      <c r="C25" s="30" t="s">
        <v>27</v>
      </c>
      <c r="D25" s="31" t="s">
        <v>288</v>
      </c>
      <c r="E25" s="31"/>
      <c r="F25" s="32" t="s">
        <v>289</v>
      </c>
      <c r="G25" s="33">
        <v>0.33</v>
      </c>
      <c r="H25" s="33">
        <v>0.67</v>
      </c>
      <c r="I25" s="33">
        <v>1</v>
      </c>
      <c r="K25" s="34"/>
      <c r="L25" s="34"/>
    </row>
    <row r="26" spans="2:12" ht="170.1" customHeight="1" thickTop="1" thickBot="1">
      <c r="B26" s="27" t="str">
        <f>IFERROR((VLOOKUP($C26,Listas!$A$35:$B$53,2,FALSE)),"")</f>
        <v>Gestión con Valores para Resultados</v>
      </c>
      <c r="C26" s="30" t="s">
        <v>27</v>
      </c>
      <c r="D26" s="31" t="s">
        <v>216</v>
      </c>
      <c r="E26" s="31"/>
      <c r="F26" s="32" t="s">
        <v>176</v>
      </c>
      <c r="G26" s="33">
        <v>0.33</v>
      </c>
      <c r="H26" s="33">
        <v>0.67</v>
      </c>
      <c r="I26" s="33">
        <v>1</v>
      </c>
      <c r="K26" s="34"/>
      <c r="L26" s="34"/>
    </row>
    <row r="27" spans="2:12" ht="170.1" customHeight="1" thickTop="1" thickBot="1">
      <c r="B27" s="27" t="str">
        <f>IFERROR((VLOOKUP($C27,Listas!$A$35:$B$53,2,FALSE)),"")</f>
        <v>Gestión con Valores para Resultados</v>
      </c>
      <c r="C27" s="30" t="s">
        <v>27</v>
      </c>
      <c r="D27" s="31" t="s">
        <v>217</v>
      </c>
      <c r="E27" s="31"/>
      <c r="F27" s="32" t="s">
        <v>177</v>
      </c>
      <c r="G27" s="33">
        <v>0.33</v>
      </c>
      <c r="H27" s="33">
        <v>0.67</v>
      </c>
      <c r="I27" s="33">
        <v>1</v>
      </c>
      <c r="K27" s="34"/>
      <c r="L27" s="34"/>
    </row>
    <row r="28" spans="2:12" ht="170.1" customHeight="1" thickTop="1" thickBot="1">
      <c r="B28" s="27" t="str">
        <f>IFERROR((VLOOKUP($C28,Listas!$A$35:$B$53,2,FALSE)),"")</f>
        <v>Gestión con Valores para Resultados</v>
      </c>
      <c r="C28" s="30" t="s">
        <v>27</v>
      </c>
      <c r="D28" s="31" t="s">
        <v>218</v>
      </c>
      <c r="E28" s="31"/>
      <c r="F28" s="32" t="s">
        <v>178</v>
      </c>
      <c r="G28" s="33">
        <v>0.33</v>
      </c>
      <c r="H28" s="33">
        <v>0.67</v>
      </c>
      <c r="I28" s="33">
        <v>1</v>
      </c>
      <c r="K28" s="34"/>
      <c r="L28" s="34"/>
    </row>
    <row r="29" spans="2:12" ht="150" customHeight="1" thickTop="1" thickBot="1">
      <c r="B29" s="27" t="str">
        <f>IFERROR((VLOOKUP($C29,Listas!$A$35:$B$53,2,FALSE)),"")</f>
        <v>Gestión con Valores para Resultados</v>
      </c>
      <c r="C29" s="30" t="s">
        <v>27</v>
      </c>
      <c r="D29" s="31" t="s">
        <v>95</v>
      </c>
      <c r="E29" s="31"/>
      <c r="F29" s="32" t="s">
        <v>179</v>
      </c>
      <c r="G29" s="33">
        <v>0.33</v>
      </c>
      <c r="H29" s="33">
        <v>0.67</v>
      </c>
      <c r="I29" s="33">
        <v>1</v>
      </c>
      <c r="K29" s="34"/>
      <c r="L29" s="34"/>
    </row>
    <row r="30" spans="2:12" ht="150" customHeight="1" thickTop="1" thickBot="1">
      <c r="B30" s="27" t="str">
        <f>IFERROR((VLOOKUP($C30,Listas!$A$35:$B$53,2,FALSE)),"")</f>
        <v>Gestión con Valores para Resultados</v>
      </c>
      <c r="C30" s="30" t="s">
        <v>27</v>
      </c>
      <c r="D30" s="31" t="s">
        <v>187</v>
      </c>
      <c r="E30" s="31"/>
      <c r="F30" s="32" t="s">
        <v>180</v>
      </c>
      <c r="G30" s="33">
        <v>0.33</v>
      </c>
      <c r="H30" s="33">
        <v>0.67</v>
      </c>
      <c r="I30" s="33">
        <v>1</v>
      </c>
      <c r="K30" s="34"/>
      <c r="L30" s="34"/>
    </row>
    <row r="31" spans="2:12" ht="170.1" customHeight="1" thickTop="1" thickBot="1">
      <c r="B31" s="27" t="str">
        <f>IFERROR((VLOOKUP($C31,Listas!$A$35:$B$53,2,FALSE)),"")</f>
        <v>Gestión con Valores para Resultados</v>
      </c>
      <c r="C31" s="30" t="s">
        <v>27</v>
      </c>
      <c r="D31" s="31" t="s">
        <v>96</v>
      </c>
      <c r="E31" s="31"/>
      <c r="F31" s="32" t="s">
        <v>181</v>
      </c>
      <c r="G31" s="33">
        <v>0.33</v>
      </c>
      <c r="H31" s="33">
        <v>0.67</v>
      </c>
      <c r="I31" s="33">
        <v>1</v>
      </c>
      <c r="K31" s="34"/>
      <c r="L31" s="34"/>
    </row>
    <row r="32" spans="2:12" ht="210" customHeight="1" thickTop="1" thickBot="1">
      <c r="B32" s="27" t="str">
        <f>IFERROR((VLOOKUP($C32,Listas!$A$35:$B$53,2,FALSE)),"")</f>
        <v>Gestión con Valores para Resultados</v>
      </c>
      <c r="C32" s="30" t="s">
        <v>27</v>
      </c>
      <c r="D32" s="31" t="s">
        <v>228</v>
      </c>
      <c r="E32" s="31"/>
      <c r="F32" s="32" t="s">
        <v>319</v>
      </c>
      <c r="G32" s="33"/>
      <c r="H32" s="33"/>
      <c r="I32" s="33">
        <v>1</v>
      </c>
      <c r="K32" s="34"/>
      <c r="L32" s="34"/>
    </row>
    <row r="33" spans="2:13" ht="125.1" customHeight="1" thickTop="1" thickBot="1">
      <c r="B33" s="27" t="str">
        <f>IFERROR((VLOOKUP($C33,Listas!$A$35:$B$53,2,FALSE)),"")</f>
        <v>Gestión con Valores para Resultados</v>
      </c>
      <c r="C33" s="30" t="s">
        <v>27</v>
      </c>
      <c r="D33" s="31" t="s">
        <v>97</v>
      </c>
      <c r="E33" s="31"/>
      <c r="F33" s="32" t="s">
        <v>182</v>
      </c>
      <c r="G33" s="33"/>
      <c r="H33" s="33"/>
      <c r="I33" s="33">
        <v>1</v>
      </c>
      <c r="K33" s="34"/>
      <c r="L33" s="34"/>
    </row>
    <row r="34" spans="2:13" ht="200.1" customHeight="1" thickTop="1" thickBot="1">
      <c r="B34" s="27" t="str">
        <f>IFERROR((VLOOKUP($C34,Listas!$A$35:$B$53,2,FALSE)),"")</f>
        <v>Gestión con Valores para Resultados</v>
      </c>
      <c r="C34" s="30" t="s">
        <v>48</v>
      </c>
      <c r="D34" s="31" t="s">
        <v>219</v>
      </c>
      <c r="E34" s="31"/>
      <c r="F34" s="32" t="s">
        <v>183</v>
      </c>
      <c r="G34" s="33">
        <v>0.33</v>
      </c>
      <c r="H34" s="33">
        <v>0.67</v>
      </c>
      <c r="I34" s="33">
        <v>1</v>
      </c>
      <c r="J34" s="43"/>
      <c r="K34" s="34"/>
      <c r="L34" s="34"/>
    </row>
    <row r="35" spans="2:13" ht="125.1" customHeight="1" thickTop="1" thickBot="1">
      <c r="B35" s="27" t="str">
        <f>IFERROR((VLOOKUP($C35,Listas!$A$35:$B$53,2,FALSE)),"")</f>
        <v>Evaluación de Resultados</v>
      </c>
      <c r="C35" s="30" t="s">
        <v>22</v>
      </c>
      <c r="D35" s="31" t="s">
        <v>318</v>
      </c>
      <c r="E35" s="31"/>
      <c r="F35" s="32" t="s">
        <v>317</v>
      </c>
      <c r="G35" s="33">
        <v>1</v>
      </c>
      <c r="H35" s="33"/>
      <c r="I35" s="33"/>
      <c r="K35" s="34"/>
      <c r="L35" s="34"/>
    </row>
    <row r="36" spans="2:13" ht="125.1" customHeight="1" thickTop="1" thickBot="1">
      <c r="B36" s="27" t="str">
        <f>IFERROR((VLOOKUP($C36,Listas!$A$35:$B$53,2,FALSE)),"")</f>
        <v>Evaluación de Resultados</v>
      </c>
      <c r="C36" s="30" t="s">
        <v>22</v>
      </c>
      <c r="D36" s="31" t="s">
        <v>156</v>
      </c>
      <c r="E36" s="31"/>
      <c r="F36" s="32" t="s">
        <v>164</v>
      </c>
      <c r="G36" s="33">
        <v>0.33</v>
      </c>
      <c r="H36" s="33">
        <v>0.67</v>
      </c>
      <c r="I36" s="33">
        <v>1</v>
      </c>
      <c r="K36" s="34"/>
      <c r="L36" s="34"/>
    </row>
    <row r="37" spans="2:13" ht="125.1" customHeight="1" thickTop="1" thickBot="1">
      <c r="B37" s="27" t="str">
        <f>IFERROR((VLOOKUP($C37,Listas!$A$35:$B$53,2,FALSE)),"")</f>
        <v>Información y Comunicación</v>
      </c>
      <c r="C37" s="30" t="s">
        <v>90</v>
      </c>
      <c r="D37" s="31" t="s">
        <v>153</v>
      </c>
      <c r="E37" s="31"/>
      <c r="F37" s="32" t="s">
        <v>298</v>
      </c>
      <c r="G37" s="33"/>
      <c r="H37" s="33"/>
      <c r="I37" s="33">
        <v>1</v>
      </c>
      <c r="K37" s="34"/>
      <c r="L37" s="34"/>
    </row>
    <row r="38" spans="2:13" ht="160.5" customHeight="1" thickTop="1" thickBot="1">
      <c r="B38" s="27" t="str">
        <f>IFERROR((VLOOKUP($C38,Listas!$A$35:$B$53,2,FALSE)),"")</f>
        <v>Direccionamiento Estratégico y Planeación</v>
      </c>
      <c r="C38" s="30" t="s">
        <v>16</v>
      </c>
      <c r="D38" s="31" t="s">
        <v>344</v>
      </c>
      <c r="E38" s="31"/>
      <c r="F38" s="32" t="s">
        <v>384</v>
      </c>
      <c r="G38" s="33"/>
      <c r="H38" s="33">
        <v>0.5</v>
      </c>
      <c r="I38" s="33">
        <v>1</v>
      </c>
      <c r="J38" s="40"/>
      <c r="K38" s="34"/>
      <c r="L38" s="34"/>
      <c r="M38" s="34"/>
    </row>
    <row r="39" spans="2:13" ht="15" thickTop="1"/>
    <row r="40" spans="2:13"/>
  </sheetData>
  <sheetProtection algorithmName="SHA-512" hashValue="ayKZDfGumruNpemyzMPFOCgBh/pagS9KD847ght09+iShA+Y7dcbuLamhLk1ibre8pcBPgTNHFukJj+HtcJrzA==" saltValue="7p3wkXJ6dRDOJMkZORN0Qg==" spinCount="100000" sheet="1" objects="1" scenarios="1"/>
  <mergeCells count="31">
    <mergeCell ref="B5:D5"/>
    <mergeCell ref="E5:F5"/>
    <mergeCell ref="H5:I5"/>
    <mergeCell ref="B1:D3"/>
    <mergeCell ref="E1:F2"/>
    <mergeCell ref="G1:I2"/>
    <mergeCell ref="E3:I3"/>
    <mergeCell ref="B4:I4"/>
    <mergeCell ref="B11:E11"/>
    <mergeCell ref="G11:I11"/>
    <mergeCell ref="B6:D6"/>
    <mergeCell ref="E6:F6"/>
    <mergeCell ref="H6:I6"/>
    <mergeCell ref="B7:D7"/>
    <mergeCell ref="E7:F7"/>
    <mergeCell ref="H7:I7"/>
    <mergeCell ref="B8:I8"/>
    <mergeCell ref="B9:E9"/>
    <mergeCell ref="G9:I9"/>
    <mergeCell ref="B10:E10"/>
    <mergeCell ref="G10:I10"/>
    <mergeCell ref="B15:B16"/>
    <mergeCell ref="C15:C16"/>
    <mergeCell ref="D15:D16"/>
    <mergeCell ref="E15:E16"/>
    <mergeCell ref="F15:F16"/>
    <mergeCell ref="B12:E12"/>
    <mergeCell ref="G12:I12"/>
    <mergeCell ref="B14:C14"/>
    <mergeCell ref="D14:F14"/>
    <mergeCell ref="G14:I14"/>
  </mergeCells>
  <conditionalFormatting sqref="B17:B38">
    <cfRule type="containsText" dxfId="49" priority="3" operator="containsText" text="Seleccionar Dimensión">
      <formula>NOT(ISERROR(SEARCH("Seleccionar Dimensión",B17)))</formula>
    </cfRule>
  </conditionalFormatting>
  <conditionalFormatting sqref="C17:C38">
    <cfRule type="containsText" dxfId="48" priority="2" operator="containsText" text="Seleccionar Política">
      <formula>NOT(ISERROR(SEARCH("Seleccionar Política",C17)))</formula>
    </cfRule>
  </conditionalFormatting>
  <conditionalFormatting sqref="E5">
    <cfRule type="containsText" dxfId="47" priority="19" operator="containsText" text="Seleccione el Proceso">
      <formula>NOT(ISERROR(SEARCH("Seleccione el Proceso",E5)))</formula>
    </cfRule>
  </conditionalFormatting>
  <conditionalFormatting sqref="G1">
    <cfRule type="containsText" dxfId="46" priority="18" operator="containsText" text="Seleccione Año">
      <formula>NOT(ISERROR(SEARCH("Seleccione Año",G1)))</formula>
    </cfRule>
  </conditionalFormatting>
  <conditionalFormatting sqref="G17:I38">
    <cfRule type="containsBlanks" dxfId="45" priority="1">
      <formula>LEN(TRIM(G17))=0</formula>
    </cfRule>
  </conditionalFormatting>
  <printOptions horizontalCentered="1"/>
  <pageMargins left="0.19685039370078741" right="0.19685039370078741" top="0.39370078740157483" bottom="0.39370078740157483" header="0" footer="0.19685039370078741"/>
  <pageSetup scale="53" fitToHeight="0" orientation="portrait" horizontalDpi="300" verticalDpi="300"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1E6D017-B566-4CF3-9AC0-6B8280BAD34F}">
          <x14:formula1>
            <xm:f>Listas!$C$4:$C$9</xm:f>
          </x14:formula1>
          <xm:sqref>G1</xm:sqref>
        </x14:dataValidation>
        <x14:dataValidation type="list" allowBlank="1" showInputMessage="1" showErrorMessage="1" xr:uid="{413AD1CC-63E6-4C65-805D-16510C8F8400}">
          <x14:formula1>
            <xm:f>Listas!$B$15:$B$26</xm:f>
          </x14:formula1>
          <xm:sqref>E5</xm:sqref>
        </x14:dataValidation>
        <x14:dataValidation type="list" allowBlank="1" showInputMessage="1" showErrorMessage="1" xr:uid="{C714A614-EA80-4404-8204-7BD47A811980}">
          <x14:formula1>
            <xm:f>Listas!$C$34:$C$53</xm:f>
          </x14:formula1>
          <xm:sqref>C17:C38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8A3CC-BF81-4D91-8C9F-AFDD4718DF27}">
  <sheetPr codeName="Hoja6">
    <tabColor theme="4"/>
    <pageSetUpPr fitToPage="1"/>
  </sheetPr>
  <dimension ref="A1:M33"/>
  <sheetViews>
    <sheetView showGridLines="0" zoomScale="80" zoomScaleNormal="80" zoomScaleSheetLayoutView="55" workbookViewId="0">
      <selection activeCell="A5" sqref="A5"/>
    </sheetView>
  </sheetViews>
  <sheetFormatPr baseColWidth="10" defaultColWidth="0" defaultRowHeight="14.25" zeroHeight="1"/>
  <cols>
    <col min="1" max="1" width="6.25" customWidth="1"/>
    <col min="2" max="3" width="18.625" customWidth="1"/>
    <col min="4" max="4" width="21.625" customWidth="1"/>
    <col min="5" max="5" width="10.625" hidden="1" customWidth="1"/>
    <col min="6" max="6" width="75.625" customWidth="1"/>
    <col min="7" max="9" width="13.625" customWidth="1"/>
    <col min="10" max="10" width="5.625" customWidth="1"/>
    <col min="11" max="11" width="11" hidden="1" customWidth="1"/>
    <col min="12" max="13" width="0" hidden="1" customWidth="1"/>
    <col min="14" max="16384" width="11" hidden="1"/>
  </cols>
  <sheetData>
    <row r="1" spans="2:10" ht="33" customHeight="1" thickTop="1" thickBot="1">
      <c r="B1" s="98" t="str">
        <f>VLOOKUP($E$5,Listas!$B$14:$E$26,4,FALSE)</f>
        <v>220.3.1</v>
      </c>
      <c r="C1" s="98"/>
      <c r="D1" s="98"/>
      <c r="E1" s="78" t="s">
        <v>66</v>
      </c>
      <c r="F1" s="78"/>
      <c r="G1" s="99">
        <v>2026</v>
      </c>
      <c r="H1" s="99"/>
      <c r="I1" s="100"/>
    </row>
    <row r="2" spans="2:10" ht="33" customHeight="1" thickTop="1" thickBot="1">
      <c r="B2" s="98"/>
      <c r="C2" s="98"/>
      <c r="D2" s="98"/>
      <c r="E2" s="79"/>
      <c r="F2" s="79"/>
      <c r="G2" s="101"/>
      <c r="H2" s="101"/>
      <c r="I2" s="102"/>
    </row>
    <row r="3" spans="2:10" ht="33" customHeight="1" thickTop="1" thickBot="1">
      <c r="B3" s="98"/>
      <c r="C3" s="98"/>
      <c r="D3" s="98"/>
      <c r="E3" s="103" t="s">
        <v>391</v>
      </c>
      <c r="F3" s="103"/>
      <c r="G3" s="103"/>
      <c r="H3" s="103"/>
      <c r="I3" s="104"/>
    </row>
    <row r="4" spans="2:10" ht="7.5" customHeight="1" thickTop="1" thickBot="1">
      <c r="B4" s="105"/>
      <c r="C4" s="105"/>
      <c r="D4" s="105"/>
      <c r="E4" s="105"/>
      <c r="F4" s="105"/>
      <c r="G4" s="106"/>
      <c r="H4" s="106"/>
      <c r="I4" s="106"/>
    </row>
    <row r="5" spans="2:10" ht="42" customHeight="1" thickTop="1" thickBot="1">
      <c r="B5" s="59" t="str">
        <f>VLOOKUP($E$5,Listas!$B$14:$E$26,2,FALSE)</f>
        <v>Proceso Misional</v>
      </c>
      <c r="C5" s="60"/>
      <c r="D5" s="61"/>
      <c r="E5" s="96" t="s">
        <v>52</v>
      </c>
      <c r="F5" s="97"/>
      <c r="G5" s="9" t="s">
        <v>0</v>
      </c>
      <c r="H5" s="75" t="s">
        <v>1</v>
      </c>
      <c r="I5" s="76"/>
    </row>
    <row r="6" spans="2:10" ht="36" customHeight="1" thickTop="1" thickBot="1">
      <c r="B6" s="59" t="s">
        <v>54</v>
      </c>
      <c r="C6" s="60"/>
      <c r="D6" s="61"/>
      <c r="E6" s="62" t="str">
        <f>VLOOKUP($E$5,Listas!$B$14:$E$26,3,FALSE)</f>
        <v>Director Operativo de Participación Ciudadana, Defensa y Protección del Interés Público</v>
      </c>
      <c r="F6" s="63"/>
      <c r="G6" s="9" t="s">
        <v>2</v>
      </c>
      <c r="H6" s="64" t="s">
        <v>3</v>
      </c>
      <c r="I6" s="64"/>
    </row>
    <row r="7" spans="2:10" ht="37.5" thickTop="1" thickBot="1">
      <c r="B7" s="59" t="s">
        <v>60</v>
      </c>
      <c r="C7" s="60"/>
      <c r="D7" s="61"/>
      <c r="E7" s="65" t="str">
        <f>VLOOKUP($G$1,Listas!$C$4:$D$9,2,FALSE)</f>
        <v>Del 1 de Enero al 31 de Diciembre de 2026</v>
      </c>
      <c r="F7" s="66"/>
      <c r="G7" s="10" t="s">
        <v>4</v>
      </c>
      <c r="H7" s="67" t="s">
        <v>87</v>
      </c>
      <c r="I7" s="67"/>
    </row>
    <row r="8" spans="2:10" ht="5.0999999999999996" customHeight="1" thickTop="1" thickBot="1">
      <c r="B8" s="68"/>
      <c r="C8" s="68"/>
      <c r="D8" s="68"/>
      <c r="E8" s="68"/>
      <c r="F8" s="68"/>
      <c r="G8" s="69"/>
      <c r="H8" s="69"/>
      <c r="I8" s="69"/>
    </row>
    <row r="9" spans="2:10" ht="19.5" customHeight="1" thickTop="1" thickBot="1">
      <c r="B9" s="70" t="s">
        <v>75</v>
      </c>
      <c r="C9" s="71"/>
      <c r="D9" s="71"/>
      <c r="E9" s="72"/>
      <c r="F9" s="20" t="s">
        <v>76</v>
      </c>
      <c r="G9" s="70" t="s">
        <v>77</v>
      </c>
      <c r="H9" s="71"/>
      <c r="I9" s="72"/>
    </row>
    <row r="10" spans="2:10" ht="19.5" thickTop="1" thickBot="1">
      <c r="B10" s="45" t="s">
        <v>12</v>
      </c>
      <c r="C10" s="46"/>
      <c r="D10" s="46"/>
      <c r="E10" s="47"/>
      <c r="F10" s="21" t="s">
        <v>78</v>
      </c>
      <c r="G10" s="88" t="s">
        <v>79</v>
      </c>
      <c r="H10" s="89"/>
      <c r="I10" s="90"/>
    </row>
    <row r="11" spans="2:10" ht="19.5" thickTop="1" thickBot="1">
      <c r="B11" s="45" t="s">
        <v>13</v>
      </c>
      <c r="C11" s="46"/>
      <c r="D11" s="46"/>
      <c r="E11" s="47"/>
      <c r="F11" s="21" t="s">
        <v>80</v>
      </c>
      <c r="G11" s="88" t="s">
        <v>81</v>
      </c>
      <c r="H11" s="89"/>
      <c r="I11" s="90"/>
    </row>
    <row r="12" spans="2:10" ht="20.100000000000001" customHeight="1" thickTop="1" thickBot="1">
      <c r="B12" s="45" t="s">
        <v>14</v>
      </c>
      <c r="C12" s="46"/>
      <c r="D12" s="46"/>
      <c r="E12" s="47"/>
      <c r="F12" s="21" t="s">
        <v>82</v>
      </c>
      <c r="G12" s="88" t="s">
        <v>83</v>
      </c>
      <c r="H12" s="89"/>
      <c r="I12" s="90"/>
    </row>
    <row r="13" spans="2:10" ht="5.0999999999999996" customHeight="1" thickTop="1" thickBot="1">
      <c r="B13" s="13"/>
      <c r="C13" s="13"/>
      <c r="D13" s="13"/>
      <c r="E13" s="13"/>
      <c r="F13" s="13"/>
      <c r="G13" s="14"/>
      <c r="H13" s="14"/>
      <c r="I13" s="14"/>
    </row>
    <row r="14" spans="2:10" ht="19.5" thickTop="1" thickBot="1">
      <c r="B14" s="51" t="s">
        <v>5</v>
      </c>
      <c r="C14" s="52"/>
      <c r="D14" s="51" t="s">
        <v>6</v>
      </c>
      <c r="E14" s="53"/>
      <c r="F14" s="52"/>
      <c r="G14" s="51" t="s">
        <v>7</v>
      </c>
      <c r="H14" s="53"/>
      <c r="I14" s="52"/>
      <c r="J14" s="25"/>
    </row>
    <row r="15" spans="2:10" ht="33" thickTop="1" thickBot="1">
      <c r="B15" s="91" t="s">
        <v>73</v>
      </c>
      <c r="C15" s="92" t="s">
        <v>8</v>
      </c>
      <c r="D15" s="93" t="s">
        <v>136</v>
      </c>
      <c r="E15" s="93" t="s">
        <v>74</v>
      </c>
      <c r="F15" s="93" t="s">
        <v>137</v>
      </c>
      <c r="G15" s="1" t="s">
        <v>9</v>
      </c>
      <c r="H15" s="2" t="s">
        <v>10</v>
      </c>
      <c r="I15" s="2" t="s">
        <v>11</v>
      </c>
    </row>
    <row r="16" spans="2:10" ht="17.25" thickTop="1" thickBot="1">
      <c r="B16" s="91"/>
      <c r="C16" s="92"/>
      <c r="D16" s="94"/>
      <c r="E16" s="95"/>
      <c r="F16" s="94"/>
      <c r="G16" s="1" t="s">
        <v>12</v>
      </c>
      <c r="H16" s="2" t="s">
        <v>13</v>
      </c>
      <c r="I16" s="2" t="s">
        <v>14</v>
      </c>
    </row>
    <row r="17" spans="2:13" ht="99.95" customHeight="1" thickTop="1" thickBot="1">
      <c r="B17" s="6" t="str">
        <f>IFERROR((VLOOKUP($C17,Listas!$A$35:$B$53,2,FALSE)),"")</f>
        <v>Gestión con Valores para Resultados</v>
      </c>
      <c r="C17" s="11" t="s">
        <v>48</v>
      </c>
      <c r="D17" s="4" t="s">
        <v>220</v>
      </c>
      <c r="E17" s="4"/>
      <c r="F17" s="5" t="s">
        <v>184</v>
      </c>
      <c r="G17" s="3">
        <v>0.33</v>
      </c>
      <c r="H17" s="3">
        <v>0.67</v>
      </c>
      <c r="I17" s="3">
        <v>1</v>
      </c>
      <c r="K17" s="12"/>
      <c r="L17" s="12"/>
    </row>
    <row r="18" spans="2:13" ht="170.1" customHeight="1" thickTop="1" thickBot="1">
      <c r="B18" s="6" t="str">
        <f>IFERROR((VLOOKUP($C18,Listas!$A$35:$B$53,2,FALSE)),"")</f>
        <v>Gestión con Valores para Resultados</v>
      </c>
      <c r="C18" s="11" t="s">
        <v>27</v>
      </c>
      <c r="D18" s="4" t="s">
        <v>224</v>
      </c>
      <c r="E18" s="4"/>
      <c r="F18" s="5" t="s">
        <v>185</v>
      </c>
      <c r="G18" s="3">
        <v>0.33</v>
      </c>
      <c r="H18" s="3">
        <v>0.67</v>
      </c>
      <c r="I18" s="3">
        <v>1</v>
      </c>
      <c r="K18" s="12"/>
      <c r="L18" s="12"/>
    </row>
    <row r="19" spans="2:13" ht="129.94999999999999" customHeight="1" thickTop="1" thickBot="1">
      <c r="B19" s="6" t="str">
        <f>IFERROR((VLOOKUP($C19,Listas!$A$35:$B$53,2,FALSE)),"")</f>
        <v>Gestión con Valores para Resultados</v>
      </c>
      <c r="C19" s="11" t="s">
        <v>27</v>
      </c>
      <c r="D19" s="4" t="s">
        <v>225</v>
      </c>
      <c r="E19" s="4"/>
      <c r="F19" s="5" t="s">
        <v>186</v>
      </c>
      <c r="G19" s="3">
        <v>0.33</v>
      </c>
      <c r="H19" s="3">
        <v>0.67</v>
      </c>
      <c r="I19" s="3">
        <v>1</v>
      </c>
      <c r="K19" s="12"/>
      <c r="L19" s="12"/>
    </row>
    <row r="20" spans="2:13" ht="129.94999999999999" customHeight="1" thickTop="1" thickBot="1">
      <c r="B20" s="6" t="str">
        <f>IFERROR((VLOOKUP($C20,Listas!$A$35:$B$53,2,FALSE)),"")</f>
        <v>Gestión con Valores para Resultados</v>
      </c>
      <c r="C20" s="11" t="s">
        <v>27</v>
      </c>
      <c r="D20" s="4" t="s">
        <v>188</v>
      </c>
      <c r="E20" s="4"/>
      <c r="F20" s="5" t="s">
        <v>189</v>
      </c>
      <c r="G20" s="3">
        <v>0.33</v>
      </c>
      <c r="H20" s="3">
        <v>0.67</v>
      </c>
      <c r="I20" s="3">
        <v>1</v>
      </c>
      <c r="K20" s="12"/>
      <c r="L20" s="12"/>
    </row>
    <row r="21" spans="2:13" ht="159.94999999999999" customHeight="1" thickTop="1" thickBot="1">
      <c r="B21" s="6" t="str">
        <f>IFERROR((VLOOKUP($C21,Listas!$A$35:$B$53,2,FALSE)),"")</f>
        <v>Gestión con Valores para Resultados</v>
      </c>
      <c r="C21" s="11" t="s">
        <v>27</v>
      </c>
      <c r="D21" s="4" t="s">
        <v>222</v>
      </c>
      <c r="E21" s="4"/>
      <c r="F21" s="5" t="s">
        <v>190</v>
      </c>
      <c r="G21" s="3">
        <v>0.33</v>
      </c>
      <c r="H21" s="3">
        <v>0.67</v>
      </c>
      <c r="I21" s="3">
        <v>1</v>
      </c>
      <c r="K21" s="12"/>
      <c r="L21" s="12"/>
    </row>
    <row r="22" spans="2:13" ht="180" customHeight="1" thickTop="1" thickBot="1">
      <c r="B22" s="6" t="str">
        <f>IFERROR((VLOOKUP($C22,Listas!$A$35:$B$53,2,FALSE)),"")</f>
        <v>Gestión con Valores para Resultados</v>
      </c>
      <c r="C22" s="11" t="s">
        <v>27</v>
      </c>
      <c r="D22" s="4" t="s">
        <v>223</v>
      </c>
      <c r="E22" s="4"/>
      <c r="F22" s="5" t="s">
        <v>320</v>
      </c>
      <c r="G22" s="3"/>
      <c r="H22" s="3"/>
      <c r="I22" s="3">
        <v>1</v>
      </c>
      <c r="K22" s="12"/>
      <c r="L22" s="12"/>
    </row>
    <row r="23" spans="2:13" ht="159.94999999999999" customHeight="1" thickTop="1" thickBot="1">
      <c r="B23" s="6" t="str">
        <f>IFERROR((VLOOKUP($C23,Listas!$A$35:$B$53,2,FALSE)),"")</f>
        <v>Gestión con Valores para Resultados</v>
      </c>
      <c r="C23" s="11" t="s">
        <v>48</v>
      </c>
      <c r="D23" s="4" t="s">
        <v>221</v>
      </c>
      <c r="E23" s="4"/>
      <c r="F23" s="5" t="s">
        <v>212</v>
      </c>
      <c r="G23" s="3"/>
      <c r="H23" s="3"/>
      <c r="I23" s="3">
        <v>1</v>
      </c>
      <c r="K23" s="12"/>
      <c r="L23" s="12"/>
    </row>
    <row r="24" spans="2:13" ht="120" customHeight="1" thickTop="1" thickBot="1">
      <c r="B24" s="6" t="str">
        <f>IFERROR((VLOOKUP($C24,Listas!$A$35:$B$53,2,FALSE)),"")</f>
        <v>Gestión con Valores para Resultados</v>
      </c>
      <c r="C24" s="11" t="s">
        <v>48</v>
      </c>
      <c r="D24" s="4" t="s">
        <v>263</v>
      </c>
      <c r="E24" s="4"/>
      <c r="F24" s="5" t="s">
        <v>264</v>
      </c>
      <c r="G24" s="3">
        <v>0.33300000000000002</v>
      </c>
      <c r="H24" s="3">
        <v>0.66600000000000004</v>
      </c>
      <c r="I24" s="3">
        <v>0.999</v>
      </c>
      <c r="K24" s="12"/>
      <c r="L24" s="12"/>
    </row>
    <row r="25" spans="2:13" ht="120" customHeight="1" thickTop="1" thickBot="1">
      <c r="B25" s="6" t="str">
        <f>IFERROR((VLOOKUP($C25,Listas!$A$35:$B$53,2,FALSE)),"")</f>
        <v>Gestión con Valores para Resultados</v>
      </c>
      <c r="C25" s="11" t="s">
        <v>48</v>
      </c>
      <c r="D25" s="4" t="s">
        <v>226</v>
      </c>
      <c r="E25" s="4"/>
      <c r="F25" s="5" t="s">
        <v>265</v>
      </c>
      <c r="G25" s="3">
        <v>0.33300000000000002</v>
      </c>
      <c r="H25" s="3">
        <v>0.66600000000000004</v>
      </c>
      <c r="I25" s="3">
        <v>0.999</v>
      </c>
      <c r="K25" s="12"/>
      <c r="L25" s="12"/>
    </row>
    <row r="26" spans="2:13" ht="99.95" customHeight="1" thickTop="1" thickBot="1">
      <c r="B26" s="6" t="str">
        <f>IFERROR((VLOOKUP($C26,Listas!$A$35:$B$53,2,FALSE)),"")</f>
        <v>Gestión con Valores para Resultados</v>
      </c>
      <c r="C26" s="11" t="s">
        <v>48</v>
      </c>
      <c r="D26" s="4" t="s">
        <v>227</v>
      </c>
      <c r="E26" s="4"/>
      <c r="F26" s="5" t="s">
        <v>191</v>
      </c>
      <c r="G26" s="3">
        <v>0.33300000000000002</v>
      </c>
      <c r="H26" s="3">
        <v>0.66600000000000004</v>
      </c>
      <c r="I26" s="3">
        <v>0.999</v>
      </c>
      <c r="K26" s="12"/>
      <c r="L26" s="12"/>
    </row>
    <row r="27" spans="2:13" ht="189.95" customHeight="1" thickTop="1" thickBot="1">
      <c r="B27" s="6" t="str">
        <f>IFERROR((VLOOKUP($C27,Listas!$A$35:$B$53,2,FALSE)),"")</f>
        <v>Gestión con Valores para Resultados</v>
      </c>
      <c r="C27" s="11" t="s">
        <v>48</v>
      </c>
      <c r="D27" s="4" t="s">
        <v>219</v>
      </c>
      <c r="E27" s="4"/>
      <c r="F27" s="5" t="s">
        <v>266</v>
      </c>
      <c r="G27" s="3">
        <v>0.33</v>
      </c>
      <c r="H27" s="3">
        <v>0.67</v>
      </c>
      <c r="I27" s="3">
        <v>1</v>
      </c>
      <c r="K27" s="12"/>
      <c r="L27" s="12"/>
    </row>
    <row r="28" spans="2:13" ht="125.1" customHeight="1" thickTop="1" thickBot="1">
      <c r="B28" s="6" t="str">
        <f>IFERROR((VLOOKUP($C28,Listas!$A$35:$B$53,2,FALSE)),"")</f>
        <v>Evaluación de Resultados</v>
      </c>
      <c r="C28" s="11" t="s">
        <v>22</v>
      </c>
      <c r="D28" s="4" t="s">
        <v>318</v>
      </c>
      <c r="E28" s="4"/>
      <c r="F28" s="5" t="s">
        <v>317</v>
      </c>
      <c r="G28" s="3">
        <v>1</v>
      </c>
      <c r="H28" s="3"/>
      <c r="I28" s="3"/>
      <c r="K28" s="12"/>
      <c r="L28" s="12"/>
    </row>
    <row r="29" spans="2:13" ht="110.1" customHeight="1" thickTop="1" thickBot="1">
      <c r="B29" s="6" t="str">
        <f>IFERROR((VLOOKUP($C29,Listas!$A$35:$B$53,2,FALSE)),"")</f>
        <v>Evaluación de Resultados</v>
      </c>
      <c r="C29" s="11" t="s">
        <v>22</v>
      </c>
      <c r="D29" s="4" t="s">
        <v>156</v>
      </c>
      <c r="E29" s="4"/>
      <c r="F29" s="5" t="s">
        <v>164</v>
      </c>
      <c r="G29" s="3">
        <v>0.33</v>
      </c>
      <c r="H29" s="3">
        <v>0.67</v>
      </c>
      <c r="I29" s="3">
        <v>1</v>
      </c>
      <c r="K29" s="12"/>
      <c r="L29" s="12"/>
    </row>
    <row r="30" spans="2:13" ht="110.1" customHeight="1" thickTop="1" thickBot="1">
      <c r="B30" s="6" t="str">
        <f>IFERROR((VLOOKUP($C30,Listas!$A$35:$B$53,2,FALSE)),"")</f>
        <v>Información y Comunicación</v>
      </c>
      <c r="C30" s="11" t="s">
        <v>90</v>
      </c>
      <c r="D30" s="4" t="s">
        <v>153</v>
      </c>
      <c r="E30" s="4"/>
      <c r="F30" s="5" t="s">
        <v>298</v>
      </c>
      <c r="G30" s="3"/>
      <c r="H30" s="3"/>
      <c r="I30" s="3">
        <v>1</v>
      </c>
      <c r="K30" s="12"/>
      <c r="L30" s="12"/>
    </row>
    <row r="31" spans="2:13" s="25" customFormat="1" ht="150" customHeight="1" thickTop="1" thickBot="1">
      <c r="B31" s="27" t="str">
        <f>IFERROR((VLOOKUP($C31,Listas!$A$35:$B$53,2,FALSE)),"")</f>
        <v>Direccionamiento Estratégico y Planeación</v>
      </c>
      <c r="C31" s="30" t="s">
        <v>16</v>
      </c>
      <c r="D31" s="31" t="s">
        <v>344</v>
      </c>
      <c r="E31" s="31"/>
      <c r="F31" s="32" t="s">
        <v>384</v>
      </c>
      <c r="G31" s="33"/>
      <c r="H31" s="33">
        <v>0.5</v>
      </c>
      <c r="I31" s="33">
        <v>1</v>
      </c>
      <c r="J31" s="40"/>
      <c r="K31" s="34"/>
      <c r="L31" s="34"/>
      <c r="M31" s="34"/>
    </row>
    <row r="32" spans="2:13" ht="15" thickTop="1"/>
    <row r="33"/>
  </sheetData>
  <sheetProtection algorithmName="SHA-512" hashValue="cJTQIebeWLpg69DE+DroeOzkIU967ZG9DvYHOojO2ty97Du+2R8xYAFYe1AI6ud+eVSBuvrPICx59QsCy8cmtw==" saltValue="WeucMQGq1pdBMN3AX5SC4A==" spinCount="100000" sheet="1" objects="1" scenarios="1"/>
  <mergeCells count="31">
    <mergeCell ref="B5:D5"/>
    <mergeCell ref="E5:F5"/>
    <mergeCell ref="H5:I5"/>
    <mergeCell ref="B1:D3"/>
    <mergeCell ref="E1:F2"/>
    <mergeCell ref="G1:I2"/>
    <mergeCell ref="E3:I3"/>
    <mergeCell ref="B4:I4"/>
    <mergeCell ref="B11:E11"/>
    <mergeCell ref="G11:I11"/>
    <mergeCell ref="B6:D6"/>
    <mergeCell ref="E6:F6"/>
    <mergeCell ref="H6:I6"/>
    <mergeCell ref="B7:D7"/>
    <mergeCell ref="E7:F7"/>
    <mergeCell ref="H7:I7"/>
    <mergeCell ref="B8:I8"/>
    <mergeCell ref="B9:E9"/>
    <mergeCell ref="G9:I9"/>
    <mergeCell ref="B10:E10"/>
    <mergeCell ref="G10:I10"/>
    <mergeCell ref="B15:B16"/>
    <mergeCell ref="C15:C16"/>
    <mergeCell ref="D15:D16"/>
    <mergeCell ref="E15:E16"/>
    <mergeCell ref="F15:F16"/>
    <mergeCell ref="B12:E12"/>
    <mergeCell ref="G12:I12"/>
    <mergeCell ref="B14:C14"/>
    <mergeCell ref="D14:F14"/>
    <mergeCell ref="G14:I14"/>
  </mergeCells>
  <conditionalFormatting sqref="B17:B31">
    <cfRule type="containsText" dxfId="44" priority="3" operator="containsText" text="Seleccionar Dimensión">
      <formula>NOT(ISERROR(SEARCH("Seleccionar Dimensión",B17)))</formula>
    </cfRule>
  </conditionalFormatting>
  <conditionalFormatting sqref="C17:C31">
    <cfRule type="containsText" dxfId="43" priority="2" operator="containsText" text="Seleccionar Política">
      <formula>NOT(ISERROR(SEARCH("Seleccionar Política",C17)))</formula>
    </cfRule>
  </conditionalFormatting>
  <conditionalFormatting sqref="E5">
    <cfRule type="containsText" dxfId="42" priority="26" operator="containsText" text="Seleccione el Proceso">
      <formula>NOT(ISERROR(SEARCH("Seleccione el Proceso",E5)))</formula>
    </cfRule>
  </conditionalFormatting>
  <conditionalFormatting sqref="G1">
    <cfRule type="containsText" dxfId="41" priority="25" operator="containsText" text="Seleccione Año">
      <formula>NOT(ISERROR(SEARCH("Seleccione Año",G1)))</formula>
    </cfRule>
  </conditionalFormatting>
  <conditionalFormatting sqref="G17:I31">
    <cfRule type="containsBlanks" dxfId="40" priority="1">
      <formula>LEN(TRIM(G17))=0</formula>
    </cfRule>
  </conditionalFormatting>
  <printOptions horizontalCentered="1"/>
  <pageMargins left="0.19685039370078741" right="0.19685039370078741" top="0.39370078740157483" bottom="0.39370078740157483" header="0" footer="0.19685039370078741"/>
  <pageSetup scale="53" fitToHeight="0" orientation="portrait" horizontalDpi="300" verticalDpi="300"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45CC7A1-81FE-40E3-8F25-886F819A8A9E}">
          <x14:formula1>
            <xm:f>Listas!$C$4:$C$9</xm:f>
          </x14:formula1>
          <xm:sqref>G1</xm:sqref>
        </x14:dataValidation>
        <x14:dataValidation type="list" allowBlank="1" showInputMessage="1" showErrorMessage="1" xr:uid="{395779FD-7AE2-4A27-973C-93678903109B}">
          <x14:formula1>
            <xm:f>Listas!$B$15:$B$26</xm:f>
          </x14:formula1>
          <xm:sqref>E5</xm:sqref>
        </x14:dataValidation>
        <x14:dataValidation type="list" allowBlank="1" showInputMessage="1" showErrorMessage="1" xr:uid="{CB1E3D37-2673-4858-8825-212A80587E61}">
          <x14:formula1>
            <xm:f>Listas!$C$34:$C$53</xm:f>
          </x14:formula1>
          <xm:sqref>C17:C31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C8518-EAAA-4108-8E11-5A765B6DFE15}">
  <sheetPr codeName="Hoja7">
    <tabColor theme="4"/>
    <pageSetUpPr fitToPage="1"/>
  </sheetPr>
  <dimension ref="A1:M30"/>
  <sheetViews>
    <sheetView showGridLines="0" zoomScale="80" zoomScaleNormal="80" zoomScaleSheetLayoutView="55" workbookViewId="0">
      <selection activeCell="A5" sqref="A5"/>
    </sheetView>
  </sheetViews>
  <sheetFormatPr baseColWidth="10" defaultColWidth="0" defaultRowHeight="14.25" zeroHeight="1"/>
  <cols>
    <col min="1" max="1" width="5.875" style="25" customWidth="1"/>
    <col min="2" max="3" width="18.625" style="25" customWidth="1"/>
    <col min="4" max="4" width="21.625" style="25" customWidth="1"/>
    <col min="5" max="5" width="10.625" style="25" hidden="1" customWidth="1"/>
    <col min="6" max="6" width="75.625" style="25" customWidth="1"/>
    <col min="7" max="9" width="13.625" style="25" customWidth="1"/>
    <col min="10" max="10" width="5.625" style="25" customWidth="1"/>
    <col min="11" max="11" width="11" style="25" hidden="1" customWidth="1"/>
    <col min="12" max="13" width="0" style="25" hidden="1" customWidth="1"/>
    <col min="14" max="16384" width="11" style="25" hidden="1"/>
  </cols>
  <sheetData>
    <row r="1" spans="2:9" ht="33" customHeight="1" thickTop="1" thickBot="1">
      <c r="B1" s="77" t="str">
        <f>VLOOKUP($E$5,Listas!$B$14:$E$26,4,FALSE)</f>
        <v>230.3.1</v>
      </c>
      <c r="C1" s="77"/>
      <c r="D1" s="77"/>
      <c r="E1" s="78" t="s">
        <v>66</v>
      </c>
      <c r="F1" s="78"/>
      <c r="G1" s="80">
        <v>2026</v>
      </c>
      <c r="H1" s="80"/>
      <c r="I1" s="81"/>
    </row>
    <row r="2" spans="2:9" ht="33" customHeight="1" thickTop="1" thickBot="1">
      <c r="B2" s="77"/>
      <c r="C2" s="77"/>
      <c r="D2" s="77"/>
      <c r="E2" s="79"/>
      <c r="F2" s="79"/>
      <c r="G2" s="82"/>
      <c r="H2" s="82"/>
      <c r="I2" s="83"/>
    </row>
    <row r="3" spans="2:9" ht="33" customHeight="1" thickTop="1" thickBot="1">
      <c r="B3" s="77"/>
      <c r="C3" s="77"/>
      <c r="D3" s="77"/>
      <c r="E3" s="84" t="s">
        <v>392</v>
      </c>
      <c r="F3" s="84"/>
      <c r="G3" s="84"/>
      <c r="H3" s="84"/>
      <c r="I3" s="85"/>
    </row>
    <row r="4" spans="2:9" ht="7.5" customHeight="1" thickTop="1" thickBot="1">
      <c r="B4" s="86"/>
      <c r="C4" s="86"/>
      <c r="D4" s="86"/>
      <c r="E4" s="86"/>
      <c r="F4" s="86"/>
      <c r="G4" s="87"/>
      <c r="H4" s="87"/>
      <c r="I4" s="87"/>
    </row>
    <row r="5" spans="2:9" ht="42" customHeight="1" thickTop="1" thickBot="1">
      <c r="B5" s="59" t="str">
        <f>VLOOKUP($E$5,Listas!$B$14:$E$26,2,FALSE)</f>
        <v>Proceso Misional</v>
      </c>
      <c r="C5" s="60"/>
      <c r="D5" s="61"/>
      <c r="E5" s="73" t="s">
        <v>32</v>
      </c>
      <c r="F5" s="74"/>
      <c r="G5" s="9" t="s">
        <v>0</v>
      </c>
      <c r="H5" s="75" t="s">
        <v>1</v>
      </c>
      <c r="I5" s="76"/>
    </row>
    <row r="6" spans="2:9" ht="36" customHeight="1" thickTop="1" thickBot="1">
      <c r="B6" s="59" t="s">
        <v>54</v>
      </c>
      <c r="C6" s="60"/>
      <c r="D6" s="61"/>
      <c r="E6" s="62" t="str">
        <f>VLOOKUP($E$5,Listas!$B$14:$E$26,3,FALSE)</f>
        <v>Director Operativo de Vigilancia de la Conducta Oficial</v>
      </c>
      <c r="F6" s="63"/>
      <c r="G6" s="9" t="s">
        <v>2</v>
      </c>
      <c r="H6" s="64" t="s">
        <v>3</v>
      </c>
      <c r="I6" s="64"/>
    </row>
    <row r="7" spans="2:9" ht="37.5" thickTop="1" thickBot="1">
      <c r="B7" s="59" t="s">
        <v>60</v>
      </c>
      <c r="C7" s="60"/>
      <c r="D7" s="61"/>
      <c r="E7" s="65" t="str">
        <f>VLOOKUP($G$1,Listas!$C$4:$D$9,2,FALSE)</f>
        <v>Del 1 de Enero al 31 de Diciembre de 2026</v>
      </c>
      <c r="F7" s="66"/>
      <c r="G7" s="10" t="s">
        <v>4</v>
      </c>
      <c r="H7" s="67" t="s">
        <v>87</v>
      </c>
      <c r="I7" s="67"/>
    </row>
    <row r="8" spans="2:9" ht="5.0999999999999996" customHeight="1" thickTop="1" thickBot="1">
      <c r="B8" s="68"/>
      <c r="C8" s="68"/>
      <c r="D8" s="68"/>
      <c r="E8" s="68"/>
      <c r="F8" s="68"/>
      <c r="G8" s="69"/>
      <c r="H8" s="69"/>
      <c r="I8" s="69"/>
    </row>
    <row r="9" spans="2:9" ht="19.5" customHeight="1" thickTop="1" thickBot="1">
      <c r="B9" s="70" t="s">
        <v>75</v>
      </c>
      <c r="C9" s="71"/>
      <c r="D9" s="71"/>
      <c r="E9" s="72"/>
      <c r="F9" s="20" t="s">
        <v>76</v>
      </c>
      <c r="G9" s="70" t="s">
        <v>77</v>
      </c>
      <c r="H9" s="71"/>
      <c r="I9" s="72"/>
    </row>
    <row r="10" spans="2:9" ht="19.5" thickTop="1" thickBot="1">
      <c r="B10" s="45" t="s">
        <v>12</v>
      </c>
      <c r="C10" s="46"/>
      <c r="D10" s="46"/>
      <c r="E10" s="47"/>
      <c r="F10" s="26" t="s">
        <v>78</v>
      </c>
      <c r="G10" s="48" t="s">
        <v>79</v>
      </c>
      <c r="H10" s="49"/>
      <c r="I10" s="50"/>
    </row>
    <row r="11" spans="2:9" ht="19.5" thickTop="1" thickBot="1">
      <c r="B11" s="45" t="s">
        <v>13</v>
      </c>
      <c r="C11" s="46"/>
      <c r="D11" s="46"/>
      <c r="E11" s="47"/>
      <c r="F11" s="26" t="s">
        <v>80</v>
      </c>
      <c r="G11" s="48" t="s">
        <v>81</v>
      </c>
      <c r="H11" s="49"/>
      <c r="I11" s="50"/>
    </row>
    <row r="12" spans="2:9" ht="20.100000000000001" customHeight="1" thickTop="1" thickBot="1">
      <c r="B12" s="45" t="s">
        <v>14</v>
      </c>
      <c r="C12" s="46"/>
      <c r="D12" s="46"/>
      <c r="E12" s="47"/>
      <c r="F12" s="26" t="s">
        <v>82</v>
      </c>
      <c r="G12" s="48" t="s">
        <v>83</v>
      </c>
      <c r="H12" s="49"/>
      <c r="I12" s="50"/>
    </row>
    <row r="13" spans="2:9" ht="5.0999999999999996" customHeight="1" thickTop="1" thickBot="1">
      <c r="B13" s="13"/>
      <c r="C13" s="13"/>
      <c r="D13" s="13"/>
      <c r="E13" s="13"/>
      <c r="F13" s="13"/>
      <c r="G13" s="14"/>
      <c r="H13" s="14"/>
      <c r="I13" s="14"/>
    </row>
    <row r="14" spans="2:9" ht="19.5" thickTop="1" thickBot="1">
      <c r="B14" s="51" t="s">
        <v>5</v>
      </c>
      <c r="C14" s="52"/>
      <c r="D14" s="51" t="s">
        <v>6</v>
      </c>
      <c r="E14" s="53"/>
      <c r="F14" s="52"/>
      <c r="G14" s="51" t="s">
        <v>7</v>
      </c>
      <c r="H14" s="53"/>
      <c r="I14" s="52"/>
    </row>
    <row r="15" spans="2:9" ht="33" thickTop="1" thickBot="1">
      <c r="B15" s="54" t="s">
        <v>73</v>
      </c>
      <c r="C15" s="55" t="s">
        <v>8</v>
      </c>
      <c r="D15" s="56" t="s">
        <v>136</v>
      </c>
      <c r="E15" s="56" t="s">
        <v>74</v>
      </c>
      <c r="F15" s="56" t="s">
        <v>137</v>
      </c>
      <c r="G15" s="28" t="s">
        <v>9</v>
      </c>
      <c r="H15" s="29" t="s">
        <v>10</v>
      </c>
      <c r="I15" s="29" t="s">
        <v>11</v>
      </c>
    </row>
    <row r="16" spans="2:9" ht="17.25" thickTop="1" thickBot="1">
      <c r="B16" s="54"/>
      <c r="C16" s="55"/>
      <c r="D16" s="57"/>
      <c r="E16" s="58"/>
      <c r="F16" s="57"/>
      <c r="G16" s="28" t="s">
        <v>12</v>
      </c>
      <c r="H16" s="29" t="s">
        <v>13</v>
      </c>
      <c r="I16" s="29" t="s">
        <v>14</v>
      </c>
    </row>
    <row r="17" spans="2:13" ht="147" customHeight="1" thickTop="1" thickBot="1">
      <c r="B17" s="27" t="str">
        <f>IFERROR((VLOOKUP($C17,Listas!$A$35:$B$53,2,FALSE)),"")</f>
        <v>Gestión con Valores para Resultados</v>
      </c>
      <c r="C17" s="30" t="s">
        <v>27</v>
      </c>
      <c r="D17" s="31" t="s">
        <v>154</v>
      </c>
      <c r="E17" s="31"/>
      <c r="F17" s="32" t="s">
        <v>299</v>
      </c>
      <c r="G17" s="33">
        <v>0.33300000000000002</v>
      </c>
      <c r="H17" s="33">
        <v>0.66600000000000004</v>
      </c>
      <c r="I17" s="33">
        <v>0.999</v>
      </c>
      <c r="K17" s="34"/>
      <c r="L17" s="34"/>
    </row>
    <row r="18" spans="2:13" ht="125.1" customHeight="1" thickTop="1" thickBot="1">
      <c r="B18" s="27" t="str">
        <f>IFERROR((VLOOKUP($C18,Listas!$A$35:$B$53,2,FALSE)),"")</f>
        <v>Gestión con Valores para Resultados</v>
      </c>
      <c r="C18" s="30" t="s">
        <v>27</v>
      </c>
      <c r="D18" s="31" t="s">
        <v>100</v>
      </c>
      <c r="E18" s="31"/>
      <c r="F18" s="32" t="s">
        <v>165</v>
      </c>
      <c r="G18" s="33">
        <v>0.33300000000000002</v>
      </c>
      <c r="H18" s="33">
        <v>0.66600000000000004</v>
      </c>
      <c r="I18" s="33">
        <v>0.999</v>
      </c>
      <c r="K18" s="34"/>
      <c r="L18" s="34"/>
    </row>
    <row r="19" spans="2:13" ht="150" customHeight="1" thickTop="1" thickBot="1">
      <c r="B19" s="27" t="str">
        <f>IFERROR((VLOOKUP($C19,Listas!$A$35:$B$53,2,FALSE)),"")</f>
        <v>Gestión con Valores para Resultados</v>
      </c>
      <c r="C19" s="30" t="s">
        <v>27</v>
      </c>
      <c r="D19" s="31" t="s">
        <v>230</v>
      </c>
      <c r="E19" s="31"/>
      <c r="F19" s="32" t="s">
        <v>166</v>
      </c>
      <c r="G19" s="33"/>
      <c r="H19" s="33"/>
      <c r="I19" s="33">
        <v>0.999</v>
      </c>
      <c r="K19" s="34"/>
      <c r="L19" s="34"/>
    </row>
    <row r="20" spans="2:13" ht="110.1" customHeight="1" thickTop="1" thickBot="1">
      <c r="B20" s="27" t="str">
        <f>IFERROR((VLOOKUP($C20,Listas!$A$35:$B$53,2,FALSE)),"")</f>
        <v>Gestión con Valores para Resultados</v>
      </c>
      <c r="C20" s="30" t="s">
        <v>27</v>
      </c>
      <c r="D20" s="31" t="s">
        <v>101</v>
      </c>
      <c r="E20" s="31"/>
      <c r="F20" s="32" t="s">
        <v>323</v>
      </c>
      <c r="G20" s="33"/>
      <c r="H20" s="33"/>
      <c r="I20" s="33">
        <v>1</v>
      </c>
      <c r="K20" s="34"/>
      <c r="L20" s="34"/>
    </row>
    <row r="21" spans="2:13" ht="110.1" customHeight="1" thickTop="1" thickBot="1">
      <c r="B21" s="27" t="str">
        <f>IFERROR((VLOOKUP($C21,Listas!$A$35:$B$53,2,FALSE)),"")</f>
        <v>Gestión con Valores para Resultados</v>
      </c>
      <c r="C21" s="30" t="s">
        <v>27</v>
      </c>
      <c r="D21" s="31" t="s">
        <v>152</v>
      </c>
      <c r="E21" s="31"/>
      <c r="F21" s="32" t="s">
        <v>300</v>
      </c>
      <c r="G21" s="33">
        <v>0.33300000000000002</v>
      </c>
      <c r="H21" s="33">
        <v>0.66600000000000004</v>
      </c>
      <c r="I21" s="33">
        <v>0.999</v>
      </c>
      <c r="K21" s="34"/>
      <c r="L21" s="34"/>
    </row>
    <row r="22" spans="2:13" ht="110.1" customHeight="1" thickTop="1" thickBot="1">
      <c r="B22" s="27" t="str">
        <f>IFERROR((VLOOKUP($C22,Listas!$A$35:$B$53,2,FALSE)),"")</f>
        <v>Gestión con Valores para Resultados</v>
      </c>
      <c r="C22" s="30" t="s">
        <v>27</v>
      </c>
      <c r="D22" s="31" t="s">
        <v>229</v>
      </c>
      <c r="E22" s="31"/>
      <c r="F22" s="32" t="s">
        <v>301</v>
      </c>
      <c r="G22" s="33"/>
      <c r="H22" s="33"/>
      <c r="I22" s="33">
        <v>0.999</v>
      </c>
      <c r="K22" s="34"/>
      <c r="L22" s="34"/>
    </row>
    <row r="23" spans="2:13" ht="110.1" customHeight="1" thickTop="1" thickBot="1">
      <c r="B23" s="27" t="str">
        <f>IFERROR((VLOOKUP($C23,Listas!$A$35:$B$53,2,FALSE)),"")</f>
        <v xml:space="preserve">Gestión del
 Conocimiento </v>
      </c>
      <c r="C23" s="30" t="s">
        <v>99</v>
      </c>
      <c r="D23" s="31" t="s">
        <v>102</v>
      </c>
      <c r="E23" s="31"/>
      <c r="F23" s="32" t="s">
        <v>167</v>
      </c>
      <c r="G23" s="33"/>
      <c r="H23" s="33"/>
      <c r="I23" s="33">
        <v>0.999</v>
      </c>
      <c r="K23" s="34"/>
      <c r="L23" s="34"/>
    </row>
    <row r="24" spans="2:13" ht="125.1" customHeight="1" thickTop="1" thickBot="1">
      <c r="B24" s="27" t="str">
        <f>IFERROR((VLOOKUP($C24,Listas!$A$35:$B$53,2,FALSE)),"")</f>
        <v xml:space="preserve">Gestión del
 Conocimiento </v>
      </c>
      <c r="C24" s="30" t="s">
        <v>99</v>
      </c>
      <c r="D24" s="31" t="s">
        <v>103</v>
      </c>
      <c r="E24" s="31"/>
      <c r="F24" s="32" t="s">
        <v>168</v>
      </c>
      <c r="G24" s="33">
        <v>0.33300000000000002</v>
      </c>
      <c r="H24" s="33">
        <v>0.66600000000000004</v>
      </c>
      <c r="I24" s="33">
        <v>0.999</v>
      </c>
      <c r="K24" s="34"/>
      <c r="L24" s="34"/>
    </row>
    <row r="25" spans="2:13" ht="125.1" customHeight="1" thickTop="1" thickBot="1">
      <c r="B25" s="27" t="str">
        <f>IFERROR((VLOOKUP($C25,Listas!$A$35:$B$53,2,FALSE)),"")</f>
        <v xml:space="preserve">Gestión del
 Conocimiento </v>
      </c>
      <c r="C25" s="30" t="s">
        <v>99</v>
      </c>
      <c r="D25" s="31" t="s">
        <v>231</v>
      </c>
      <c r="E25" s="31"/>
      <c r="F25" s="32" t="s">
        <v>302</v>
      </c>
      <c r="G25" s="33">
        <v>0.33300000000000002</v>
      </c>
      <c r="H25" s="33">
        <v>0.66600000000000004</v>
      </c>
      <c r="I25" s="33">
        <v>0.999</v>
      </c>
      <c r="K25" s="34"/>
      <c r="L25" s="34"/>
    </row>
    <row r="26" spans="2:13" ht="125.1" customHeight="1" thickTop="1" thickBot="1">
      <c r="B26" s="27" t="str">
        <f>IFERROR((VLOOKUP($C26,Listas!$A$35:$B$53,2,FALSE)),"")</f>
        <v>Evaluación de Resultados</v>
      </c>
      <c r="C26" s="30" t="s">
        <v>22</v>
      </c>
      <c r="D26" s="31" t="s">
        <v>318</v>
      </c>
      <c r="E26" s="31"/>
      <c r="F26" s="32" t="s">
        <v>317</v>
      </c>
      <c r="G26" s="33">
        <v>1</v>
      </c>
      <c r="H26" s="33"/>
      <c r="I26" s="33"/>
      <c r="K26" s="34"/>
      <c r="L26" s="34"/>
    </row>
    <row r="27" spans="2:13" ht="120" customHeight="1" thickTop="1" thickBot="1">
      <c r="B27" s="27" t="str">
        <f>IFERROR((VLOOKUP($C27,Listas!$A$35:$B$53,2,FALSE)),"")</f>
        <v>Información y Comunicación</v>
      </c>
      <c r="C27" s="30" t="s">
        <v>90</v>
      </c>
      <c r="D27" s="31" t="s">
        <v>153</v>
      </c>
      <c r="E27" s="31"/>
      <c r="F27" s="32" t="s">
        <v>298</v>
      </c>
      <c r="G27" s="33"/>
      <c r="H27" s="33"/>
      <c r="I27" s="33">
        <v>1</v>
      </c>
      <c r="K27" s="34"/>
      <c r="L27" s="34"/>
    </row>
    <row r="28" spans="2:13" ht="150" customHeight="1" thickTop="1" thickBot="1">
      <c r="B28" s="27" t="str">
        <f>IFERROR((VLOOKUP($C28,Listas!$A$35:$B$53,2,FALSE)),"")</f>
        <v>Direccionamiento Estratégico y Planeación</v>
      </c>
      <c r="C28" s="30" t="s">
        <v>16</v>
      </c>
      <c r="D28" s="31" t="s">
        <v>344</v>
      </c>
      <c r="E28" s="31"/>
      <c r="F28" s="32" t="s">
        <v>384</v>
      </c>
      <c r="G28" s="33"/>
      <c r="H28" s="33">
        <v>0.5</v>
      </c>
      <c r="I28" s="33">
        <v>1</v>
      </c>
      <c r="J28" s="40"/>
      <c r="K28" s="34"/>
      <c r="L28" s="34"/>
      <c r="M28" s="34"/>
    </row>
    <row r="29" spans="2:13" ht="15" thickTop="1"/>
    <row r="30" spans="2:13"/>
  </sheetData>
  <sheetProtection algorithmName="SHA-512" hashValue="SJAHMGnehjIMLbSvsIpE3GYZRbEq43OHSt/r9zJAPvl0/ccvx0s2dg6QeeasjPx0bup0UWnjoxkp5qCcMxDNTA==" saltValue="6bPdYIruXILYp7PPlUOxVQ==" spinCount="100000" sheet="1" objects="1" scenarios="1"/>
  <mergeCells count="31">
    <mergeCell ref="B5:D5"/>
    <mergeCell ref="E5:F5"/>
    <mergeCell ref="H5:I5"/>
    <mergeCell ref="B1:D3"/>
    <mergeCell ref="E1:F2"/>
    <mergeCell ref="G1:I2"/>
    <mergeCell ref="E3:I3"/>
    <mergeCell ref="B4:I4"/>
    <mergeCell ref="B11:E11"/>
    <mergeCell ref="G11:I11"/>
    <mergeCell ref="B6:D6"/>
    <mergeCell ref="E6:F6"/>
    <mergeCell ref="H6:I6"/>
    <mergeCell ref="B7:D7"/>
    <mergeCell ref="E7:F7"/>
    <mergeCell ref="H7:I7"/>
    <mergeCell ref="B8:I8"/>
    <mergeCell ref="B9:E9"/>
    <mergeCell ref="G9:I9"/>
    <mergeCell ref="B10:E10"/>
    <mergeCell ref="G10:I10"/>
    <mergeCell ref="B15:B16"/>
    <mergeCell ref="C15:C16"/>
    <mergeCell ref="D15:D16"/>
    <mergeCell ref="E15:E16"/>
    <mergeCell ref="F15:F16"/>
    <mergeCell ref="B12:E12"/>
    <mergeCell ref="G12:I12"/>
    <mergeCell ref="B14:C14"/>
    <mergeCell ref="D14:F14"/>
    <mergeCell ref="G14:I14"/>
  </mergeCells>
  <conditionalFormatting sqref="B17:B28">
    <cfRule type="containsText" dxfId="39" priority="3" operator="containsText" text="Seleccionar Dimensión">
      <formula>NOT(ISERROR(SEARCH("Seleccionar Dimensión",B17)))</formula>
    </cfRule>
  </conditionalFormatting>
  <conditionalFormatting sqref="C17:C28">
    <cfRule type="containsText" dxfId="38" priority="2" operator="containsText" text="Seleccionar Política">
      <formula>NOT(ISERROR(SEARCH("Seleccionar Política",C17)))</formula>
    </cfRule>
  </conditionalFormatting>
  <conditionalFormatting sqref="E5">
    <cfRule type="containsText" dxfId="37" priority="22" operator="containsText" text="Seleccione el Proceso">
      <formula>NOT(ISERROR(SEARCH("Seleccione el Proceso",E5)))</formula>
    </cfRule>
  </conditionalFormatting>
  <conditionalFormatting sqref="G1">
    <cfRule type="containsText" dxfId="36" priority="21" operator="containsText" text="Seleccione Año">
      <formula>NOT(ISERROR(SEARCH("Seleccione Año",G1)))</formula>
    </cfRule>
  </conditionalFormatting>
  <conditionalFormatting sqref="G17:I28">
    <cfRule type="containsBlanks" dxfId="35" priority="1">
      <formula>LEN(TRIM(G17))=0</formula>
    </cfRule>
  </conditionalFormatting>
  <printOptions horizontalCentered="1"/>
  <pageMargins left="0.19685039370078741" right="0.19685039370078741" top="0.39370078740157483" bottom="0.39370078740157483" header="0" footer="0.19685039370078741"/>
  <pageSetup scale="53" fitToHeight="0" orientation="portrait" horizontalDpi="300" verticalDpi="300"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7A76947-FA89-4C5D-BEE2-68B391D8D6B1}">
          <x14:formula1>
            <xm:f>Listas!$C$4:$C$9</xm:f>
          </x14:formula1>
          <xm:sqref>G1</xm:sqref>
        </x14:dataValidation>
        <x14:dataValidation type="list" allowBlank="1" showInputMessage="1" showErrorMessage="1" xr:uid="{CD95EE82-2424-4C61-BB76-CC7CE1782F3E}">
          <x14:formula1>
            <xm:f>Listas!$B$15:$B$26</xm:f>
          </x14:formula1>
          <xm:sqref>E5</xm:sqref>
        </x14:dataValidation>
        <x14:dataValidation type="list" allowBlank="1" showInputMessage="1" showErrorMessage="1" xr:uid="{4CFD180D-009B-4E45-8626-C9402649E646}">
          <x14:formula1>
            <xm:f>Listas!$C$34:$C$53</xm:f>
          </x14:formula1>
          <xm:sqref>C17:C28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6BEB4-C5E2-4927-A1D1-5F09CC11B679}">
  <sheetPr codeName="Hoja8">
    <tabColor theme="4"/>
    <pageSetUpPr fitToPage="1"/>
  </sheetPr>
  <dimension ref="A1:M33"/>
  <sheetViews>
    <sheetView showGridLines="0" zoomScale="80" zoomScaleNormal="80" zoomScaleSheetLayoutView="55" workbookViewId="0">
      <selection activeCell="A5" sqref="A5"/>
    </sheetView>
  </sheetViews>
  <sheetFormatPr baseColWidth="10" defaultColWidth="0" defaultRowHeight="14.25" zeroHeight="1"/>
  <cols>
    <col min="1" max="1" width="5.375" style="25" customWidth="1"/>
    <col min="2" max="3" width="18.625" style="25" customWidth="1"/>
    <col min="4" max="4" width="21.625" style="25" customWidth="1"/>
    <col min="5" max="5" width="10.625" style="25" hidden="1" customWidth="1"/>
    <col min="6" max="6" width="75.625" style="25" customWidth="1"/>
    <col min="7" max="9" width="13.625" style="25" customWidth="1"/>
    <col min="10" max="10" width="5.625" style="25" customWidth="1"/>
    <col min="11" max="11" width="11" style="25" hidden="1" customWidth="1"/>
    <col min="12" max="13" width="0" style="25" hidden="1" customWidth="1"/>
    <col min="14" max="16384" width="11" style="25" hidden="1"/>
  </cols>
  <sheetData>
    <row r="1" spans="2:9" ht="33" customHeight="1" thickTop="1" thickBot="1">
      <c r="B1" s="77" t="str">
        <f>VLOOKUP($E$5,Listas!$B$14:$E$26,4,FALSE)</f>
        <v>200.3.1</v>
      </c>
      <c r="C1" s="77"/>
      <c r="D1" s="77"/>
      <c r="E1" s="78" t="s">
        <v>66</v>
      </c>
      <c r="F1" s="78"/>
      <c r="G1" s="80">
        <v>2026</v>
      </c>
      <c r="H1" s="80"/>
      <c r="I1" s="81"/>
    </row>
    <row r="2" spans="2:9" ht="33" customHeight="1" thickTop="1" thickBot="1">
      <c r="B2" s="77"/>
      <c r="C2" s="77"/>
      <c r="D2" s="77"/>
      <c r="E2" s="79"/>
      <c r="F2" s="79"/>
      <c r="G2" s="82"/>
      <c r="H2" s="82"/>
      <c r="I2" s="83"/>
    </row>
    <row r="3" spans="2:9" ht="33" customHeight="1" thickTop="1" thickBot="1">
      <c r="B3" s="77"/>
      <c r="C3" s="77"/>
      <c r="D3" s="77"/>
      <c r="E3" s="84" t="s">
        <v>393</v>
      </c>
      <c r="F3" s="84"/>
      <c r="G3" s="84"/>
      <c r="H3" s="84"/>
      <c r="I3" s="85"/>
    </row>
    <row r="4" spans="2:9" ht="7.5" customHeight="1" thickTop="1" thickBot="1">
      <c r="B4" s="86"/>
      <c r="C4" s="86"/>
      <c r="D4" s="86"/>
      <c r="E4" s="86"/>
      <c r="F4" s="86"/>
      <c r="G4" s="87"/>
      <c r="H4" s="87"/>
      <c r="I4" s="87"/>
    </row>
    <row r="5" spans="2:9" ht="42" customHeight="1" thickTop="1" thickBot="1">
      <c r="B5" s="59" t="str">
        <f>VLOOKUP($E$5,Listas!$B$14:$E$26,2,FALSE)</f>
        <v>Proceso Misional</v>
      </c>
      <c r="C5" s="60"/>
      <c r="D5" s="61"/>
      <c r="E5" s="73" t="s">
        <v>35</v>
      </c>
      <c r="F5" s="74"/>
      <c r="G5" s="9" t="s">
        <v>0</v>
      </c>
      <c r="H5" s="75" t="s">
        <v>1</v>
      </c>
      <c r="I5" s="76"/>
    </row>
    <row r="6" spans="2:9" ht="36" customHeight="1" thickTop="1" thickBot="1">
      <c r="B6" s="59" t="s">
        <v>54</v>
      </c>
      <c r="C6" s="60"/>
      <c r="D6" s="61"/>
      <c r="E6" s="62" t="str">
        <f>VLOOKUP($E$5,Listas!$B$14:$E$26,3,FALSE)</f>
        <v>Subdirector (a)</v>
      </c>
      <c r="F6" s="63"/>
      <c r="G6" s="9" t="s">
        <v>2</v>
      </c>
      <c r="H6" s="64" t="s">
        <v>3</v>
      </c>
      <c r="I6" s="64"/>
    </row>
    <row r="7" spans="2:9" ht="37.5" thickTop="1" thickBot="1">
      <c r="B7" s="59" t="s">
        <v>60</v>
      </c>
      <c r="C7" s="60"/>
      <c r="D7" s="61"/>
      <c r="E7" s="65" t="str">
        <f>VLOOKUP($G$1,Listas!$C$4:$D$9,2,FALSE)</f>
        <v>Del 1 de Enero al 31 de Diciembre de 2026</v>
      </c>
      <c r="F7" s="66"/>
      <c r="G7" s="10" t="s">
        <v>4</v>
      </c>
      <c r="H7" s="67" t="s">
        <v>87</v>
      </c>
      <c r="I7" s="67"/>
    </row>
    <row r="8" spans="2:9" ht="5.0999999999999996" customHeight="1" thickTop="1" thickBot="1">
      <c r="B8" s="68"/>
      <c r="C8" s="68"/>
      <c r="D8" s="68"/>
      <c r="E8" s="68"/>
      <c r="F8" s="68"/>
      <c r="G8" s="69"/>
      <c r="H8" s="69"/>
      <c r="I8" s="69"/>
    </row>
    <row r="9" spans="2:9" ht="19.5" customHeight="1" thickTop="1" thickBot="1">
      <c r="B9" s="70" t="s">
        <v>75</v>
      </c>
      <c r="C9" s="71"/>
      <c r="D9" s="71"/>
      <c r="E9" s="72"/>
      <c r="F9" s="20" t="s">
        <v>76</v>
      </c>
      <c r="G9" s="70" t="s">
        <v>77</v>
      </c>
      <c r="H9" s="71"/>
      <c r="I9" s="72"/>
    </row>
    <row r="10" spans="2:9" ht="19.5" thickTop="1" thickBot="1">
      <c r="B10" s="45" t="s">
        <v>12</v>
      </c>
      <c r="C10" s="46"/>
      <c r="D10" s="46"/>
      <c r="E10" s="47"/>
      <c r="F10" s="26" t="s">
        <v>78</v>
      </c>
      <c r="G10" s="48" t="s">
        <v>79</v>
      </c>
      <c r="H10" s="49"/>
      <c r="I10" s="50"/>
    </row>
    <row r="11" spans="2:9" ht="19.5" thickTop="1" thickBot="1">
      <c r="B11" s="45" t="s">
        <v>13</v>
      </c>
      <c r="C11" s="46"/>
      <c r="D11" s="46"/>
      <c r="E11" s="47"/>
      <c r="F11" s="26" t="s">
        <v>80</v>
      </c>
      <c r="G11" s="48" t="s">
        <v>81</v>
      </c>
      <c r="H11" s="49"/>
      <c r="I11" s="50"/>
    </row>
    <row r="12" spans="2:9" ht="20.100000000000001" customHeight="1" thickTop="1" thickBot="1">
      <c r="B12" s="45" t="s">
        <v>14</v>
      </c>
      <c r="C12" s="46"/>
      <c r="D12" s="46"/>
      <c r="E12" s="47"/>
      <c r="F12" s="26" t="s">
        <v>82</v>
      </c>
      <c r="G12" s="48" t="s">
        <v>83</v>
      </c>
      <c r="H12" s="49"/>
      <c r="I12" s="50"/>
    </row>
    <row r="13" spans="2:9" ht="5.0999999999999996" customHeight="1" thickTop="1" thickBot="1">
      <c r="B13" s="13"/>
      <c r="C13" s="13"/>
      <c r="D13" s="13"/>
      <c r="E13" s="13"/>
      <c r="F13" s="13"/>
      <c r="G13" s="14"/>
      <c r="H13" s="14"/>
      <c r="I13" s="14"/>
    </row>
    <row r="14" spans="2:9" ht="19.5" thickTop="1" thickBot="1">
      <c r="B14" s="51" t="s">
        <v>5</v>
      </c>
      <c r="C14" s="52"/>
      <c r="D14" s="51" t="s">
        <v>6</v>
      </c>
      <c r="E14" s="53"/>
      <c r="F14" s="52"/>
      <c r="G14" s="51" t="s">
        <v>7</v>
      </c>
      <c r="H14" s="53"/>
      <c r="I14" s="52"/>
    </row>
    <row r="15" spans="2:9" ht="33" thickTop="1" thickBot="1">
      <c r="B15" s="54" t="s">
        <v>73</v>
      </c>
      <c r="C15" s="55" t="s">
        <v>8</v>
      </c>
      <c r="D15" s="56" t="s">
        <v>136</v>
      </c>
      <c r="E15" s="56" t="s">
        <v>74</v>
      </c>
      <c r="F15" s="56" t="s">
        <v>137</v>
      </c>
      <c r="G15" s="28" t="s">
        <v>9</v>
      </c>
      <c r="H15" s="29" t="s">
        <v>10</v>
      </c>
      <c r="I15" s="29" t="s">
        <v>11</v>
      </c>
    </row>
    <row r="16" spans="2:9" ht="17.25" thickTop="1" thickBot="1">
      <c r="B16" s="54"/>
      <c r="C16" s="55"/>
      <c r="D16" s="57"/>
      <c r="E16" s="58"/>
      <c r="F16" s="57"/>
      <c r="G16" s="28" t="s">
        <v>12</v>
      </c>
      <c r="H16" s="29" t="s">
        <v>13</v>
      </c>
      <c r="I16" s="29" t="s">
        <v>14</v>
      </c>
    </row>
    <row r="17" spans="2:13" ht="125.1" customHeight="1" thickTop="1" thickBot="1">
      <c r="B17" s="27" t="str">
        <f>IFERROR((VLOOKUP($C17,Listas!$A$35:$B$53,2,FALSE)),"")</f>
        <v>Gestión con Valores para Resultados</v>
      </c>
      <c r="C17" s="30" t="s">
        <v>27</v>
      </c>
      <c r="D17" s="31" t="s">
        <v>155</v>
      </c>
      <c r="E17" s="31"/>
      <c r="F17" s="32" t="s">
        <v>303</v>
      </c>
      <c r="G17" s="33">
        <v>0.33300000000000002</v>
      </c>
      <c r="H17" s="33">
        <v>0.66600000000000004</v>
      </c>
      <c r="I17" s="33">
        <v>0.999</v>
      </c>
      <c r="K17" s="34"/>
      <c r="L17" s="34"/>
    </row>
    <row r="18" spans="2:13" ht="150" customHeight="1" thickTop="1" thickBot="1">
      <c r="B18" s="27" t="str">
        <f>IFERROR((VLOOKUP($C18,Listas!$A$35:$B$53,2,FALSE)),"")</f>
        <v>Gestión con Valores para Resultados</v>
      </c>
      <c r="C18" s="30" t="s">
        <v>27</v>
      </c>
      <c r="D18" s="31" t="s">
        <v>333</v>
      </c>
      <c r="E18" s="31"/>
      <c r="F18" s="32" t="s">
        <v>334</v>
      </c>
      <c r="G18" s="33">
        <v>0.33300000000000002</v>
      </c>
      <c r="H18" s="33">
        <v>0.66600000000000004</v>
      </c>
      <c r="I18" s="33">
        <v>0.999</v>
      </c>
      <c r="K18" s="34"/>
      <c r="L18" s="34"/>
    </row>
    <row r="19" spans="2:13" ht="99.95" customHeight="1" thickTop="1" thickBot="1">
      <c r="B19" s="27" t="str">
        <f>IFERROR((VLOOKUP($C19,Listas!$A$35:$B$53,2,FALSE)),"")</f>
        <v>Gestión con Valores para Resultados</v>
      </c>
      <c r="C19" s="30" t="s">
        <v>27</v>
      </c>
      <c r="D19" s="31" t="s">
        <v>104</v>
      </c>
      <c r="E19" s="31"/>
      <c r="F19" s="32" t="s">
        <v>267</v>
      </c>
      <c r="G19" s="33">
        <v>0.33300000000000002</v>
      </c>
      <c r="H19" s="33">
        <v>0.66600000000000004</v>
      </c>
      <c r="I19" s="33">
        <v>0.999</v>
      </c>
      <c r="K19" s="34"/>
      <c r="L19" s="34"/>
    </row>
    <row r="20" spans="2:13" ht="99.95" customHeight="1" thickTop="1" thickBot="1">
      <c r="B20" s="27" t="str">
        <f>IFERROR((VLOOKUP($C20,Listas!$A$35:$B$53,2,FALSE)),"")</f>
        <v>Gestión con Valores para Resultados</v>
      </c>
      <c r="C20" s="30" t="s">
        <v>27</v>
      </c>
      <c r="D20" s="31" t="s">
        <v>232</v>
      </c>
      <c r="E20" s="31"/>
      <c r="F20" s="32" t="s">
        <v>268</v>
      </c>
      <c r="G20" s="33">
        <v>0.33</v>
      </c>
      <c r="H20" s="33">
        <v>0.67</v>
      </c>
      <c r="I20" s="33">
        <v>1</v>
      </c>
      <c r="K20" s="34"/>
      <c r="L20" s="34"/>
    </row>
    <row r="21" spans="2:13" ht="125.1" customHeight="1" thickTop="1" thickBot="1">
      <c r="B21" s="27" t="str">
        <f>IFERROR((VLOOKUP($C21,Listas!$A$35:$B$53,2,FALSE)),"")</f>
        <v>Gestión con Valores para Resultados</v>
      </c>
      <c r="C21" s="30" t="s">
        <v>27</v>
      </c>
      <c r="D21" s="31" t="s">
        <v>233</v>
      </c>
      <c r="E21" s="31"/>
      <c r="F21" s="32" t="s">
        <v>163</v>
      </c>
      <c r="G21" s="33">
        <v>0.33300000000000002</v>
      </c>
      <c r="H21" s="33">
        <v>0.66600000000000004</v>
      </c>
      <c r="I21" s="33">
        <v>0.999</v>
      </c>
      <c r="K21" s="34"/>
      <c r="L21" s="34"/>
    </row>
    <row r="22" spans="2:13" ht="125.1" customHeight="1" thickTop="1" thickBot="1">
      <c r="B22" s="27" t="str">
        <f>IFERROR((VLOOKUP($C22,Listas!$A$35:$B$53,2,FALSE)),"")</f>
        <v>Gestión con Valores para Resultados</v>
      </c>
      <c r="C22" s="30" t="s">
        <v>27</v>
      </c>
      <c r="D22" s="31" t="s">
        <v>105</v>
      </c>
      <c r="E22" s="31"/>
      <c r="F22" s="32" t="s">
        <v>269</v>
      </c>
      <c r="G22" s="33">
        <v>0.33300000000000002</v>
      </c>
      <c r="H22" s="33">
        <v>0.66600000000000004</v>
      </c>
      <c r="I22" s="33">
        <v>0.999</v>
      </c>
      <c r="K22" s="34"/>
      <c r="L22" s="34"/>
    </row>
    <row r="23" spans="2:13" ht="125.1" customHeight="1" thickTop="1" thickBot="1">
      <c r="B23" s="27" t="str">
        <f>IFERROR((VLOOKUP($C23,Listas!$A$35:$B$53,2,FALSE)),"")</f>
        <v>Gestión con Valores para Resultados</v>
      </c>
      <c r="C23" s="30" t="s">
        <v>27</v>
      </c>
      <c r="D23" s="31" t="s">
        <v>234</v>
      </c>
      <c r="E23" s="31"/>
      <c r="F23" s="32" t="s">
        <v>335</v>
      </c>
      <c r="G23" s="33"/>
      <c r="H23" s="33"/>
      <c r="I23" s="33">
        <v>0.999</v>
      </c>
      <c r="K23" s="34"/>
      <c r="L23" s="34"/>
    </row>
    <row r="24" spans="2:13" ht="165.75" customHeight="1" thickTop="1" thickBot="1">
      <c r="B24" s="27" t="str">
        <f>IFERROR((VLOOKUP($C24,Listas!$A$35:$B$53,2,FALSE)),"")</f>
        <v>Gestión con Valores para Resultados</v>
      </c>
      <c r="C24" s="30" t="s">
        <v>27</v>
      </c>
      <c r="D24" s="31" t="s">
        <v>340</v>
      </c>
      <c r="E24" s="31"/>
      <c r="F24" s="32" t="s">
        <v>341</v>
      </c>
      <c r="G24" s="33">
        <v>1</v>
      </c>
      <c r="H24" s="33"/>
      <c r="I24" s="33"/>
      <c r="K24" s="34"/>
      <c r="L24" s="34"/>
    </row>
    <row r="25" spans="2:13" ht="125.1" customHeight="1" thickTop="1" thickBot="1">
      <c r="B25" s="27" t="str">
        <f>IFERROR((VLOOKUP($C25,Listas!$A$35:$B$53,2,FALSE)),"")</f>
        <v>Evaluación de Resultados</v>
      </c>
      <c r="C25" s="30" t="s">
        <v>22</v>
      </c>
      <c r="D25" s="31" t="s">
        <v>318</v>
      </c>
      <c r="E25" s="31"/>
      <c r="F25" s="32" t="s">
        <v>317</v>
      </c>
      <c r="G25" s="33">
        <v>1</v>
      </c>
      <c r="H25" s="33"/>
      <c r="I25" s="33"/>
      <c r="K25" s="34"/>
      <c r="L25" s="34"/>
    </row>
    <row r="26" spans="2:13" ht="125.1" customHeight="1" thickTop="1" thickBot="1">
      <c r="B26" s="27" t="str">
        <f>IFERROR((VLOOKUP($C26,Listas!$A$35:$B$53,2,FALSE)),"")</f>
        <v>Evaluación de Resultados</v>
      </c>
      <c r="C26" s="30" t="s">
        <v>22</v>
      </c>
      <c r="D26" s="31" t="s">
        <v>156</v>
      </c>
      <c r="E26" s="31"/>
      <c r="F26" s="32" t="s">
        <v>164</v>
      </c>
      <c r="G26" s="33">
        <v>0.33</v>
      </c>
      <c r="H26" s="33">
        <v>0.67</v>
      </c>
      <c r="I26" s="33">
        <v>1</v>
      </c>
      <c r="K26" s="34"/>
      <c r="L26" s="34"/>
    </row>
    <row r="27" spans="2:13" ht="125.1" customHeight="1" thickTop="1" thickBot="1">
      <c r="B27" s="27" t="str">
        <f>IFERROR((VLOOKUP($C27,Listas!$A$35:$B$53,2,FALSE)),"")</f>
        <v>Información y Comunicación</v>
      </c>
      <c r="C27" s="30" t="s">
        <v>90</v>
      </c>
      <c r="D27" s="31" t="s">
        <v>153</v>
      </c>
      <c r="E27" s="31"/>
      <c r="F27" s="32" t="s">
        <v>304</v>
      </c>
      <c r="G27" s="33"/>
      <c r="H27" s="33"/>
      <c r="I27" s="33">
        <v>1</v>
      </c>
      <c r="K27" s="34"/>
      <c r="L27" s="34"/>
    </row>
    <row r="28" spans="2:13" ht="160.5" customHeight="1" thickTop="1" thickBot="1">
      <c r="B28" s="27" t="str">
        <f>IFERROR((VLOOKUP($C28,Listas!$A$35:$B$53,2,FALSE)),"")</f>
        <v>Direccionamiento Estratégico y Planeación</v>
      </c>
      <c r="C28" s="30" t="s">
        <v>16</v>
      </c>
      <c r="D28" s="31" t="s">
        <v>344</v>
      </c>
      <c r="E28" s="31"/>
      <c r="F28" s="32" t="s">
        <v>385</v>
      </c>
      <c r="G28" s="33"/>
      <c r="H28" s="33">
        <v>0.5</v>
      </c>
      <c r="I28" s="33">
        <v>1</v>
      </c>
      <c r="J28" s="40"/>
      <c r="K28" s="34"/>
      <c r="L28" s="34"/>
      <c r="M28" s="34"/>
    </row>
    <row r="29" spans="2:13" ht="15" thickTop="1"/>
    <row r="30" spans="2:13"/>
    <row r="32" spans="2:13"/>
    <row r="33"/>
  </sheetData>
  <sheetProtection algorithmName="SHA-512" hashValue="e5OnoJf5/DlkFkaDxMZ7NnmMIRDOqhSAnujARhx/mrtRY1zM1dKNSl2jyAsx5KcJxnjKTYG0KYiUTSkgRCUMuQ==" saltValue="37MVb2zKg+aW866OSUBAzg==" spinCount="100000" sheet="1" objects="1" scenarios="1"/>
  <mergeCells count="31">
    <mergeCell ref="B5:D5"/>
    <mergeCell ref="E5:F5"/>
    <mergeCell ref="H5:I5"/>
    <mergeCell ref="B1:D3"/>
    <mergeCell ref="E1:F2"/>
    <mergeCell ref="G1:I2"/>
    <mergeCell ref="E3:I3"/>
    <mergeCell ref="B4:I4"/>
    <mergeCell ref="B11:E11"/>
    <mergeCell ref="G11:I11"/>
    <mergeCell ref="B6:D6"/>
    <mergeCell ref="E6:F6"/>
    <mergeCell ref="H6:I6"/>
    <mergeCell ref="B7:D7"/>
    <mergeCell ref="E7:F7"/>
    <mergeCell ref="H7:I7"/>
    <mergeCell ref="B8:I8"/>
    <mergeCell ref="B9:E9"/>
    <mergeCell ref="G9:I9"/>
    <mergeCell ref="B10:E10"/>
    <mergeCell ref="G10:I10"/>
    <mergeCell ref="B15:B16"/>
    <mergeCell ref="C15:C16"/>
    <mergeCell ref="D15:D16"/>
    <mergeCell ref="E15:E16"/>
    <mergeCell ref="F15:F16"/>
    <mergeCell ref="B12:E12"/>
    <mergeCell ref="G12:I12"/>
    <mergeCell ref="B14:C14"/>
    <mergeCell ref="D14:F14"/>
    <mergeCell ref="G14:I14"/>
  </mergeCells>
  <conditionalFormatting sqref="B17:B28">
    <cfRule type="containsText" dxfId="34" priority="3" operator="containsText" text="Seleccionar Dimensión">
      <formula>NOT(ISERROR(SEARCH("Seleccionar Dimensión",B17)))</formula>
    </cfRule>
  </conditionalFormatting>
  <conditionalFormatting sqref="C17:C28">
    <cfRule type="containsText" dxfId="33" priority="2" operator="containsText" text="Seleccionar Política">
      <formula>NOT(ISERROR(SEARCH("Seleccionar Política",C17)))</formula>
    </cfRule>
  </conditionalFormatting>
  <conditionalFormatting sqref="E5">
    <cfRule type="containsText" dxfId="32" priority="22" operator="containsText" text="Seleccione el Proceso">
      <formula>NOT(ISERROR(SEARCH("Seleccione el Proceso",E5)))</formula>
    </cfRule>
  </conditionalFormatting>
  <conditionalFormatting sqref="G1">
    <cfRule type="containsText" dxfId="31" priority="21" operator="containsText" text="Seleccione Año">
      <formula>NOT(ISERROR(SEARCH("Seleccione Año",G1)))</formula>
    </cfRule>
  </conditionalFormatting>
  <conditionalFormatting sqref="G17:I28">
    <cfRule type="containsBlanks" dxfId="30" priority="1">
      <formula>LEN(TRIM(G17))=0</formula>
    </cfRule>
  </conditionalFormatting>
  <printOptions horizontalCentered="1"/>
  <pageMargins left="0.19685039370078741" right="0.19685039370078741" top="0.39370078740157483" bottom="0.39370078740157483" header="0" footer="0.19685039370078741"/>
  <pageSetup scale="54" fitToHeight="0" orientation="portrait"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74EBA2AE-ADB8-4093-B447-80CC95F85860}">
          <x14:formula1>
            <xm:f>Listas!$C$4:$C$9</xm:f>
          </x14:formula1>
          <xm:sqref>G1</xm:sqref>
        </x14:dataValidation>
        <x14:dataValidation type="list" allowBlank="1" showInputMessage="1" showErrorMessage="1" xr:uid="{3708B39F-3F67-4FE4-959B-D535DA8E5B55}">
          <x14:formula1>
            <xm:f>Listas!$B$15:$B$26</xm:f>
          </x14:formula1>
          <xm:sqref>E5</xm:sqref>
        </x14:dataValidation>
        <x14:dataValidation type="list" allowBlank="1" showInputMessage="1" showErrorMessage="1" xr:uid="{B3F47908-250F-4C23-ABC8-AD437FF8BC69}">
          <x14:formula1>
            <xm:f>Listas!$C$34:$C$53</xm:f>
          </x14:formula1>
          <xm:sqref>C17:C28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8EE1E-215E-4CE8-A6DC-FFAEC7FEB03D}">
  <sheetPr codeName="Hoja9">
    <tabColor theme="4"/>
    <pageSetUpPr fitToPage="1"/>
  </sheetPr>
  <dimension ref="A1:M35"/>
  <sheetViews>
    <sheetView showGridLines="0" zoomScale="80" zoomScaleNormal="80" zoomScaleSheetLayoutView="55" workbookViewId="0">
      <selection activeCell="A5" sqref="A5"/>
    </sheetView>
  </sheetViews>
  <sheetFormatPr baseColWidth="10" defaultColWidth="0" defaultRowHeight="14.25" zeroHeight="1"/>
  <cols>
    <col min="1" max="1" width="5" style="25" customWidth="1"/>
    <col min="2" max="3" width="18.625" style="25" customWidth="1"/>
    <col min="4" max="4" width="21.625" style="25" customWidth="1"/>
    <col min="5" max="5" width="10.625" style="25" hidden="1" customWidth="1"/>
    <col min="6" max="6" width="75.625" style="25" customWidth="1"/>
    <col min="7" max="9" width="13.625" style="25" customWidth="1"/>
    <col min="10" max="10" width="5.625" style="25" customWidth="1"/>
    <col min="11" max="11" width="11" style="25" hidden="1" customWidth="1"/>
    <col min="12" max="13" width="0" style="25" hidden="1" customWidth="1"/>
    <col min="14" max="16384" width="11" style="25" hidden="1"/>
  </cols>
  <sheetData>
    <row r="1" spans="2:9" ht="33" customHeight="1" thickTop="1" thickBot="1">
      <c r="B1" s="77" t="str">
        <f>VLOOKUP($E$5,Listas!$B$14:$E$26,4,FALSE)</f>
        <v>240.3.1</v>
      </c>
      <c r="C1" s="77"/>
      <c r="D1" s="77"/>
      <c r="E1" s="78" t="s">
        <v>66</v>
      </c>
      <c r="F1" s="78"/>
      <c r="G1" s="80">
        <v>2026</v>
      </c>
      <c r="H1" s="80"/>
      <c r="I1" s="81"/>
    </row>
    <row r="2" spans="2:9" ht="33" customHeight="1" thickTop="1" thickBot="1">
      <c r="B2" s="77"/>
      <c r="C2" s="77"/>
      <c r="D2" s="77"/>
      <c r="E2" s="79"/>
      <c r="F2" s="79"/>
      <c r="G2" s="82"/>
      <c r="H2" s="82"/>
      <c r="I2" s="83"/>
    </row>
    <row r="3" spans="2:9" ht="33" customHeight="1" thickTop="1" thickBot="1">
      <c r="B3" s="77"/>
      <c r="C3" s="77"/>
      <c r="D3" s="77"/>
      <c r="E3" s="84" t="s">
        <v>394</v>
      </c>
      <c r="F3" s="84"/>
      <c r="G3" s="84"/>
      <c r="H3" s="84"/>
      <c r="I3" s="85"/>
    </row>
    <row r="4" spans="2:9" ht="7.5" customHeight="1" thickTop="1" thickBot="1">
      <c r="B4" s="86"/>
      <c r="C4" s="86"/>
      <c r="D4" s="86"/>
      <c r="E4" s="86"/>
      <c r="F4" s="86"/>
      <c r="G4" s="87"/>
      <c r="H4" s="87"/>
      <c r="I4" s="87"/>
    </row>
    <row r="5" spans="2:9" ht="42" customHeight="1" thickTop="1" thickBot="1">
      <c r="B5" s="59" t="str">
        <f>VLOOKUP($E$5,Listas!$B$14:$E$26,2,FALSE)</f>
        <v>Proceso de Apoyo</v>
      </c>
      <c r="C5" s="60"/>
      <c r="D5" s="61"/>
      <c r="E5" s="73" t="s">
        <v>37</v>
      </c>
      <c r="F5" s="74"/>
      <c r="G5" s="9" t="s">
        <v>0</v>
      </c>
      <c r="H5" s="75" t="s">
        <v>1</v>
      </c>
      <c r="I5" s="76"/>
    </row>
    <row r="6" spans="2:9" ht="36" customHeight="1" thickTop="1" thickBot="1">
      <c r="B6" s="59" t="s">
        <v>54</v>
      </c>
      <c r="C6" s="60"/>
      <c r="D6" s="61"/>
      <c r="E6" s="62" t="str">
        <f>VLOOKUP($E$5,Listas!$B$14:$E$26,3,FALSE)</f>
        <v>Subdirector (a)</v>
      </c>
      <c r="F6" s="63"/>
      <c r="G6" s="9" t="s">
        <v>2</v>
      </c>
      <c r="H6" s="64" t="s">
        <v>3</v>
      </c>
      <c r="I6" s="64"/>
    </row>
    <row r="7" spans="2:9" ht="37.5" thickTop="1" thickBot="1">
      <c r="B7" s="59" t="s">
        <v>60</v>
      </c>
      <c r="C7" s="60"/>
      <c r="D7" s="61"/>
      <c r="E7" s="65" t="str">
        <f>VLOOKUP($G$1,Listas!$C$4:$D$9,2,FALSE)</f>
        <v>Del 1 de Enero al 31 de Diciembre de 2026</v>
      </c>
      <c r="F7" s="66"/>
      <c r="G7" s="10" t="s">
        <v>4</v>
      </c>
      <c r="H7" s="67" t="s">
        <v>87</v>
      </c>
      <c r="I7" s="67"/>
    </row>
    <row r="8" spans="2:9" ht="5.0999999999999996" customHeight="1" thickTop="1" thickBot="1">
      <c r="B8" s="68"/>
      <c r="C8" s="68"/>
      <c r="D8" s="68"/>
      <c r="E8" s="68"/>
      <c r="F8" s="68"/>
      <c r="G8" s="69"/>
      <c r="H8" s="69"/>
      <c r="I8" s="69"/>
    </row>
    <row r="9" spans="2:9" ht="19.5" customHeight="1" thickTop="1" thickBot="1">
      <c r="B9" s="70" t="s">
        <v>75</v>
      </c>
      <c r="C9" s="71"/>
      <c r="D9" s="71"/>
      <c r="E9" s="72"/>
      <c r="F9" s="20" t="s">
        <v>76</v>
      </c>
      <c r="G9" s="70" t="s">
        <v>77</v>
      </c>
      <c r="H9" s="71"/>
      <c r="I9" s="72"/>
    </row>
    <row r="10" spans="2:9" ht="19.5" thickTop="1" thickBot="1">
      <c r="B10" s="45" t="s">
        <v>12</v>
      </c>
      <c r="C10" s="46"/>
      <c r="D10" s="46"/>
      <c r="E10" s="47"/>
      <c r="F10" s="26" t="s">
        <v>78</v>
      </c>
      <c r="G10" s="48" t="s">
        <v>79</v>
      </c>
      <c r="H10" s="49"/>
      <c r="I10" s="50"/>
    </row>
    <row r="11" spans="2:9" ht="19.5" thickTop="1" thickBot="1">
      <c r="B11" s="45" t="s">
        <v>13</v>
      </c>
      <c r="C11" s="46"/>
      <c r="D11" s="46"/>
      <c r="E11" s="47"/>
      <c r="F11" s="26" t="s">
        <v>80</v>
      </c>
      <c r="G11" s="48" t="s">
        <v>81</v>
      </c>
      <c r="H11" s="49"/>
      <c r="I11" s="50"/>
    </row>
    <row r="12" spans="2:9" ht="20.100000000000001" customHeight="1" thickTop="1" thickBot="1">
      <c r="B12" s="45" t="s">
        <v>14</v>
      </c>
      <c r="C12" s="46"/>
      <c r="D12" s="46"/>
      <c r="E12" s="47"/>
      <c r="F12" s="26" t="s">
        <v>82</v>
      </c>
      <c r="G12" s="48" t="s">
        <v>83</v>
      </c>
      <c r="H12" s="49"/>
      <c r="I12" s="50"/>
    </row>
    <row r="13" spans="2:9" ht="5.0999999999999996" customHeight="1" thickTop="1" thickBot="1">
      <c r="B13" s="13"/>
      <c r="C13" s="13"/>
      <c r="D13" s="13"/>
      <c r="E13" s="13"/>
      <c r="F13" s="13"/>
      <c r="G13" s="14"/>
      <c r="H13" s="14"/>
      <c r="I13" s="14"/>
    </row>
    <row r="14" spans="2:9" ht="19.5" thickTop="1" thickBot="1">
      <c r="B14" s="51" t="s">
        <v>5</v>
      </c>
      <c r="C14" s="52"/>
      <c r="D14" s="51" t="s">
        <v>6</v>
      </c>
      <c r="E14" s="53"/>
      <c r="F14" s="52"/>
      <c r="G14" s="51" t="s">
        <v>7</v>
      </c>
      <c r="H14" s="53"/>
      <c r="I14" s="52"/>
    </row>
    <row r="15" spans="2:9" ht="33" thickTop="1" thickBot="1">
      <c r="B15" s="54" t="s">
        <v>73</v>
      </c>
      <c r="C15" s="55" t="s">
        <v>8</v>
      </c>
      <c r="D15" s="56" t="s">
        <v>136</v>
      </c>
      <c r="E15" s="56" t="s">
        <v>74</v>
      </c>
      <c r="F15" s="56" t="s">
        <v>137</v>
      </c>
      <c r="G15" s="28" t="s">
        <v>9</v>
      </c>
      <c r="H15" s="29" t="s">
        <v>10</v>
      </c>
      <c r="I15" s="29" t="s">
        <v>11</v>
      </c>
    </row>
    <row r="16" spans="2:9" ht="17.25" thickTop="1" thickBot="1">
      <c r="B16" s="54"/>
      <c r="C16" s="55"/>
      <c r="D16" s="57"/>
      <c r="E16" s="58"/>
      <c r="F16" s="57"/>
      <c r="G16" s="28" t="s">
        <v>12</v>
      </c>
      <c r="H16" s="29" t="s">
        <v>13</v>
      </c>
      <c r="I16" s="29" t="s">
        <v>14</v>
      </c>
    </row>
    <row r="17" spans="2:13" ht="131.25" customHeight="1" thickTop="1" thickBot="1">
      <c r="B17" s="27" t="str">
        <f>IFERROR((VLOOKUP($C17,Listas!$A$35:$B$53,2,FALSE)),"")</f>
        <v>Evaluación de Resultados</v>
      </c>
      <c r="C17" s="30" t="s">
        <v>22</v>
      </c>
      <c r="D17" s="31" t="s">
        <v>318</v>
      </c>
      <c r="E17" s="31"/>
      <c r="F17" s="32" t="s">
        <v>317</v>
      </c>
      <c r="G17" s="33">
        <v>1</v>
      </c>
      <c r="H17" s="33"/>
      <c r="I17" s="33"/>
      <c r="K17" s="34"/>
      <c r="L17" s="34"/>
    </row>
    <row r="18" spans="2:13" ht="90" customHeight="1" thickTop="1" thickBot="1">
      <c r="B18" s="27" t="str">
        <f>IFERROR((VLOOKUP($C18,Listas!$A$35:$B$53,2,FALSE)),"")</f>
        <v>Evaluación de Resultados</v>
      </c>
      <c r="C18" s="30" t="s">
        <v>22</v>
      </c>
      <c r="D18" s="31" t="s">
        <v>376</v>
      </c>
      <c r="E18" s="31"/>
      <c r="F18" s="32" t="s">
        <v>375</v>
      </c>
      <c r="G18" s="33"/>
      <c r="H18" s="33"/>
      <c r="I18" s="33">
        <v>1</v>
      </c>
      <c r="J18" s="40"/>
      <c r="K18" s="34"/>
      <c r="L18" s="34"/>
    </row>
    <row r="19" spans="2:13" ht="150" customHeight="1" thickTop="1" thickBot="1">
      <c r="B19" s="27" t="str">
        <f>IFERROR((VLOOKUP($C19,Listas!$A$35:$B$53,2,FALSE)),"")</f>
        <v>Direccionamiento Estratégico y Planeación</v>
      </c>
      <c r="C19" s="30" t="s">
        <v>16</v>
      </c>
      <c r="D19" s="31" t="s">
        <v>135</v>
      </c>
      <c r="E19" s="31"/>
      <c r="F19" s="39" t="s">
        <v>372</v>
      </c>
      <c r="G19" s="33"/>
      <c r="H19" s="33"/>
      <c r="I19" s="33">
        <v>1</v>
      </c>
      <c r="J19" s="40"/>
      <c r="K19" s="34"/>
      <c r="L19" s="34"/>
    </row>
    <row r="20" spans="2:13" ht="90" customHeight="1" thickTop="1" thickBot="1">
      <c r="B20" s="27" t="str">
        <f>IFERROR((VLOOKUP($C20,Listas!$A$35:$B$53,2,FALSE)),"")</f>
        <v>Talento Humano</v>
      </c>
      <c r="C20" s="30" t="s">
        <v>106</v>
      </c>
      <c r="D20" s="31" t="s">
        <v>386</v>
      </c>
      <c r="E20" s="31"/>
      <c r="F20" s="39" t="s">
        <v>387</v>
      </c>
      <c r="G20" s="33"/>
      <c r="H20" s="33"/>
      <c r="I20" s="33">
        <v>1</v>
      </c>
      <c r="J20" s="40"/>
      <c r="K20" s="34"/>
      <c r="L20" s="34"/>
    </row>
    <row r="21" spans="2:13" ht="125.1" customHeight="1" thickTop="1" thickBot="1">
      <c r="B21" s="27" t="str">
        <f>IFERROR((VLOOKUP($C21,Listas!$A$35:$B$53,2,FALSE)),"")</f>
        <v>Talento Humano</v>
      </c>
      <c r="C21" s="30" t="s">
        <v>26</v>
      </c>
      <c r="D21" s="31" t="s">
        <v>107</v>
      </c>
      <c r="E21" s="31"/>
      <c r="F21" s="32" t="s">
        <v>326</v>
      </c>
      <c r="G21" s="33"/>
      <c r="H21" s="33"/>
      <c r="I21" s="33">
        <v>1</v>
      </c>
      <c r="K21" s="34"/>
      <c r="L21" s="34"/>
    </row>
    <row r="22" spans="2:13" ht="125.1" customHeight="1" thickTop="1" thickBot="1">
      <c r="B22" s="27" t="str">
        <f>IFERROR((VLOOKUP($C22,Listas!$A$35:$B$53,2,FALSE)),"")</f>
        <v>Talento Humano</v>
      </c>
      <c r="C22" s="30" t="s">
        <v>26</v>
      </c>
      <c r="D22" s="31" t="s">
        <v>373</v>
      </c>
      <c r="E22" s="31"/>
      <c r="F22" s="32" t="s">
        <v>374</v>
      </c>
      <c r="G22" s="33">
        <v>0.33</v>
      </c>
      <c r="H22" s="33">
        <v>0.67</v>
      </c>
      <c r="I22" s="33">
        <v>1</v>
      </c>
      <c r="J22" s="40"/>
      <c r="K22" s="34"/>
      <c r="L22" s="34"/>
    </row>
    <row r="23" spans="2:13" ht="159" customHeight="1" thickTop="1" thickBot="1">
      <c r="B23" s="27" t="str">
        <f>IFERROR((VLOOKUP($C23,Listas!$A$35:$B$53,2,FALSE)),"")</f>
        <v>Talento Humano</v>
      </c>
      <c r="C23" s="30" t="s">
        <v>26</v>
      </c>
      <c r="D23" s="31" t="s">
        <v>192</v>
      </c>
      <c r="E23" s="31"/>
      <c r="F23" s="32" t="s">
        <v>327</v>
      </c>
      <c r="G23" s="33">
        <v>0.33</v>
      </c>
      <c r="H23" s="33">
        <v>0.67</v>
      </c>
      <c r="I23" s="33">
        <v>1</v>
      </c>
      <c r="K23" s="34"/>
      <c r="L23" s="34"/>
    </row>
    <row r="24" spans="2:13" ht="150" customHeight="1" thickTop="1" thickBot="1">
      <c r="B24" s="27" t="str">
        <f>IFERROR((VLOOKUP($C24,Listas!$A$35:$B$53,2,FALSE)),"")</f>
        <v>Talento Humano</v>
      </c>
      <c r="C24" s="30" t="s">
        <v>26</v>
      </c>
      <c r="D24" s="31" t="s">
        <v>246</v>
      </c>
      <c r="E24" s="31"/>
      <c r="F24" s="32" t="s">
        <v>262</v>
      </c>
      <c r="G24" s="33">
        <v>0.33</v>
      </c>
      <c r="H24" s="33">
        <v>0.67</v>
      </c>
      <c r="I24" s="33">
        <v>1</v>
      </c>
      <c r="K24" s="34"/>
      <c r="L24" s="34"/>
    </row>
    <row r="25" spans="2:13" ht="99.95" customHeight="1" thickTop="1" thickBot="1">
      <c r="B25" s="27" t="str">
        <f>IFERROR((VLOOKUP($C25,Listas!$A$35:$B$53,2,FALSE)),"")</f>
        <v>Talento Humano</v>
      </c>
      <c r="C25" s="30" t="s">
        <v>26</v>
      </c>
      <c r="D25" s="31" t="s">
        <v>247</v>
      </c>
      <c r="E25" s="31"/>
      <c r="F25" s="32" t="s">
        <v>194</v>
      </c>
      <c r="G25" s="33"/>
      <c r="H25" s="33"/>
      <c r="I25" s="33">
        <v>1</v>
      </c>
      <c r="K25" s="34"/>
      <c r="L25" s="34"/>
    </row>
    <row r="26" spans="2:13" ht="99.95" customHeight="1" thickTop="1" thickBot="1">
      <c r="B26" s="27" t="str">
        <f>IFERROR((VLOOKUP($C26,Listas!$A$35:$B$53,2,FALSE)),"")</f>
        <v>Talento Humano</v>
      </c>
      <c r="C26" s="30" t="s">
        <v>26</v>
      </c>
      <c r="D26" s="31" t="s">
        <v>248</v>
      </c>
      <c r="E26" s="31"/>
      <c r="F26" s="32" t="s">
        <v>193</v>
      </c>
      <c r="G26" s="33"/>
      <c r="H26" s="33"/>
      <c r="I26" s="33">
        <v>1</v>
      </c>
      <c r="K26" s="34"/>
      <c r="L26" s="34"/>
    </row>
    <row r="27" spans="2:13" ht="99.95" customHeight="1" thickTop="1" thickBot="1">
      <c r="B27" s="27" t="str">
        <f>IFERROR((VLOOKUP($C27,Listas!$A$35:$B$53,2,FALSE)),"")</f>
        <v>Talento Humano</v>
      </c>
      <c r="C27" s="30" t="s">
        <v>26</v>
      </c>
      <c r="D27" s="31" t="s">
        <v>249</v>
      </c>
      <c r="E27" s="31"/>
      <c r="F27" s="32" t="s">
        <v>405</v>
      </c>
      <c r="G27" s="33"/>
      <c r="H27" s="33"/>
      <c r="I27" s="33">
        <v>1</v>
      </c>
      <c r="K27" s="34"/>
      <c r="L27" s="34"/>
    </row>
    <row r="28" spans="2:13" ht="99.95" customHeight="1" thickTop="1" thickBot="1">
      <c r="B28" s="27" t="str">
        <f>IFERROR((VLOOKUP($C28,Listas!$A$35:$B$53,2,FALSE)),"")</f>
        <v>Talento Humano</v>
      </c>
      <c r="C28" s="30" t="s">
        <v>26</v>
      </c>
      <c r="D28" s="31" t="s">
        <v>291</v>
      </c>
      <c r="E28" s="31"/>
      <c r="F28" s="32" t="s">
        <v>404</v>
      </c>
      <c r="G28" s="33">
        <v>0.33</v>
      </c>
      <c r="H28" s="33">
        <v>0.67</v>
      </c>
      <c r="I28" s="33">
        <v>1</v>
      </c>
      <c r="K28" s="34"/>
      <c r="L28" s="34"/>
    </row>
    <row r="29" spans="2:13" ht="110.1" customHeight="1" thickTop="1" thickBot="1">
      <c r="B29" s="27" t="str">
        <f>IFERROR((VLOOKUP($C29,Listas!$A$35:$B$53,2,FALSE)),"")</f>
        <v>Talento Humano</v>
      </c>
      <c r="C29" s="30" t="s">
        <v>26</v>
      </c>
      <c r="D29" s="31" t="s">
        <v>329</v>
      </c>
      <c r="E29" s="31"/>
      <c r="F29" s="32" t="s">
        <v>328</v>
      </c>
      <c r="G29" s="33"/>
      <c r="H29" s="33"/>
      <c r="I29" s="33">
        <v>0.999</v>
      </c>
      <c r="K29" s="34"/>
      <c r="L29" s="34"/>
    </row>
    <row r="30" spans="2:13" ht="170.1" customHeight="1" thickTop="1" thickBot="1">
      <c r="B30" s="27" t="str">
        <f>IFERROR((VLOOKUP($C30,Listas!$A$35:$B$53,2,FALSE)),"")</f>
        <v>Gestión con Valores para Resultados</v>
      </c>
      <c r="C30" s="30" t="s">
        <v>27</v>
      </c>
      <c r="D30" s="31" t="s">
        <v>109</v>
      </c>
      <c r="E30" s="31"/>
      <c r="F30" s="32" t="s">
        <v>305</v>
      </c>
      <c r="G30" s="33">
        <v>0.33300000000000002</v>
      </c>
      <c r="H30" s="33">
        <v>0.66600000000000004</v>
      </c>
      <c r="I30" s="33">
        <v>0.999</v>
      </c>
      <c r="K30" s="34"/>
      <c r="L30" s="34"/>
    </row>
    <row r="31" spans="2:13" ht="160.5" customHeight="1" thickTop="1" thickBot="1">
      <c r="B31" s="27" t="str">
        <f>IFERROR((VLOOKUP($C31,Listas!$A$35:$B$53,2,FALSE)),"")</f>
        <v>Direccionamiento Estratégico y Planeación</v>
      </c>
      <c r="C31" s="30" t="s">
        <v>16</v>
      </c>
      <c r="D31" s="31" t="s">
        <v>344</v>
      </c>
      <c r="E31" s="31"/>
      <c r="F31" s="32" t="s">
        <v>384</v>
      </c>
      <c r="G31" s="33"/>
      <c r="H31" s="33">
        <v>0.5</v>
      </c>
      <c r="I31" s="33">
        <v>1</v>
      </c>
      <c r="J31" s="40"/>
      <c r="K31" s="34"/>
      <c r="L31" s="34"/>
      <c r="M31" s="34"/>
    </row>
    <row r="32" spans="2:13" ht="150" customHeight="1" thickTop="1" thickBot="1">
      <c r="B32" s="27" t="str">
        <f>IFERROR((VLOOKUP($C32,Listas!$A$35:$B$53,2,FALSE)),"")</f>
        <v>Evaluación de Resultados</v>
      </c>
      <c r="C32" s="30" t="s">
        <v>22</v>
      </c>
      <c r="D32" s="31" t="s">
        <v>139</v>
      </c>
      <c r="E32" s="31"/>
      <c r="F32" s="32" t="s">
        <v>306</v>
      </c>
      <c r="G32" s="33"/>
      <c r="H32" s="33">
        <v>1</v>
      </c>
      <c r="I32" s="33"/>
      <c r="K32" s="34"/>
      <c r="L32" s="34"/>
    </row>
    <row r="33" spans="2:12" ht="186" customHeight="1" thickTop="1" thickBot="1">
      <c r="B33" s="27" t="str">
        <f>IFERROR((VLOOKUP($C33,Listas!$A$35:$B$53,2,FALSE)),"")</f>
        <v>Talento Humano</v>
      </c>
      <c r="C33" s="30" t="s">
        <v>26</v>
      </c>
      <c r="D33" s="31" t="s">
        <v>108</v>
      </c>
      <c r="E33" s="31"/>
      <c r="F33" s="32" t="s">
        <v>330</v>
      </c>
      <c r="G33" s="33">
        <v>0.5</v>
      </c>
      <c r="H33" s="33"/>
      <c r="I33" s="33">
        <v>1</v>
      </c>
      <c r="K33" s="34"/>
      <c r="L33" s="34"/>
    </row>
    <row r="34" spans="2:12" ht="15" thickTop="1"/>
    <row r="35" spans="2:12"/>
  </sheetData>
  <sheetProtection algorithmName="SHA-512" hashValue="DF9lbugXjhyQcxTds7DwxlWne2UaEJc0Ukn3GwZODJKueH+34nv4QjaXEvaW387W8kf7rBb+INZivIjjU0ZeQw==" saltValue="9vQloz+6v0GZC5rQep5/jQ==" spinCount="100000" sheet="1" objects="1" scenarios="1"/>
  <mergeCells count="31">
    <mergeCell ref="E6:F6"/>
    <mergeCell ref="E7:F7"/>
    <mergeCell ref="B1:D3"/>
    <mergeCell ref="E1:F2"/>
    <mergeCell ref="G1:I2"/>
    <mergeCell ref="E3:I3"/>
    <mergeCell ref="B4:I4"/>
    <mergeCell ref="B5:D5"/>
    <mergeCell ref="H5:I5"/>
    <mergeCell ref="E5:F5"/>
    <mergeCell ref="B6:D6"/>
    <mergeCell ref="H6:I6"/>
    <mergeCell ref="B7:D7"/>
    <mergeCell ref="H7:I7"/>
    <mergeCell ref="B8:I8"/>
    <mergeCell ref="B10:E10"/>
    <mergeCell ref="G10:I10"/>
    <mergeCell ref="B11:E11"/>
    <mergeCell ref="G11:I11"/>
    <mergeCell ref="B9:E9"/>
    <mergeCell ref="G9:I9"/>
    <mergeCell ref="B12:E12"/>
    <mergeCell ref="G12:I12"/>
    <mergeCell ref="B14:C14"/>
    <mergeCell ref="D14:F14"/>
    <mergeCell ref="G14:I14"/>
    <mergeCell ref="B15:B16"/>
    <mergeCell ref="C15:C16"/>
    <mergeCell ref="D15:D16"/>
    <mergeCell ref="E15:E16"/>
    <mergeCell ref="F15:F16"/>
  </mergeCells>
  <conditionalFormatting sqref="B17:B33">
    <cfRule type="containsText" dxfId="29" priority="3" operator="containsText" text="Seleccionar Dimensión">
      <formula>NOT(ISERROR(SEARCH("Seleccionar Dimensión",B17)))</formula>
    </cfRule>
  </conditionalFormatting>
  <conditionalFormatting sqref="C17:C33">
    <cfRule type="containsText" dxfId="28" priority="2" operator="containsText" text="Seleccionar Política">
      <formula>NOT(ISERROR(SEARCH("Seleccionar Política",C17)))</formula>
    </cfRule>
  </conditionalFormatting>
  <conditionalFormatting sqref="E5">
    <cfRule type="containsText" dxfId="27" priority="21" operator="containsText" text="Seleccione el Proceso">
      <formula>NOT(ISERROR(SEARCH("Seleccione el Proceso",E5)))</formula>
    </cfRule>
  </conditionalFormatting>
  <conditionalFormatting sqref="G1">
    <cfRule type="containsText" dxfId="26" priority="20" operator="containsText" text="Seleccione Año">
      <formula>NOT(ISERROR(SEARCH("Seleccione Año",G1)))</formula>
    </cfRule>
  </conditionalFormatting>
  <conditionalFormatting sqref="G17:I33">
    <cfRule type="containsBlanks" dxfId="25" priority="1">
      <formula>LEN(TRIM(G17))=0</formula>
    </cfRule>
  </conditionalFormatting>
  <printOptions horizontalCentered="1"/>
  <pageMargins left="0.19685039370078741" right="0.19685039370078741" top="0.39370078740157483" bottom="0.39370078740157483" header="0" footer="0.19685039370078741"/>
  <pageSetup scale="53" fitToHeight="0" orientation="portrait" horizontalDpi="300" verticalDpi="300" r:id="rId1"/>
  <headerFooter>
    <oddFooter>&amp;R&amp;"Arial,Normal"&amp;10&amp;K00-049Página &amp;P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05DEC67-48FF-462C-85B9-768384CE71D1}">
          <x14:formula1>
            <xm:f>Listas!$B$15:$B$26</xm:f>
          </x14:formula1>
          <xm:sqref>E5</xm:sqref>
        </x14:dataValidation>
        <x14:dataValidation type="list" allowBlank="1" showInputMessage="1" showErrorMessage="1" xr:uid="{EE408CDA-EE2E-4D9D-A32E-3DE434ECC765}">
          <x14:formula1>
            <xm:f>Listas!$C$4:$C$9</xm:f>
          </x14:formula1>
          <xm:sqref>G1</xm:sqref>
        </x14:dataValidation>
        <x14:dataValidation type="list" allowBlank="1" showInputMessage="1" showErrorMessage="1" xr:uid="{EC8ADFE8-D59B-4D95-9324-87A736B13493}">
          <x14:formula1>
            <xm:f>Listas!$C$34:$C$53</xm:f>
          </x14:formula1>
          <xm:sqref>C17:C33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24</vt:i4>
      </vt:variant>
    </vt:vector>
  </HeadingPairs>
  <TitlesOfParts>
    <vt:vector size="38" baseType="lpstr">
      <vt:lpstr>Mapa de Procesos</vt:lpstr>
      <vt:lpstr>Listas</vt:lpstr>
      <vt:lpstr>1. DE</vt:lpstr>
      <vt:lpstr>2. CP</vt:lpstr>
      <vt:lpstr>3. DH</vt:lpstr>
      <vt:lpstr>4. PC</vt:lpstr>
      <vt:lpstr>5. VA</vt:lpstr>
      <vt:lpstr>6. SC</vt:lpstr>
      <vt:lpstr>7. TH</vt:lpstr>
      <vt:lpstr>8. AF</vt:lpstr>
      <vt:lpstr>9. GL</vt:lpstr>
      <vt:lpstr>10.TI</vt:lpstr>
      <vt:lpstr>11. ES</vt:lpstr>
      <vt:lpstr>PLANTILLA</vt:lpstr>
      <vt:lpstr>'1. DE'!Área_de_impresión</vt:lpstr>
      <vt:lpstr>'10.TI'!Área_de_impresión</vt:lpstr>
      <vt:lpstr>'11. ES'!Área_de_impresión</vt:lpstr>
      <vt:lpstr>'2. CP'!Área_de_impresión</vt:lpstr>
      <vt:lpstr>'3. DH'!Área_de_impresión</vt:lpstr>
      <vt:lpstr>'4. PC'!Área_de_impresión</vt:lpstr>
      <vt:lpstr>'5. VA'!Área_de_impresión</vt:lpstr>
      <vt:lpstr>'6. SC'!Área_de_impresión</vt:lpstr>
      <vt:lpstr>'7. TH'!Área_de_impresión</vt:lpstr>
      <vt:lpstr>'8. AF'!Área_de_impresión</vt:lpstr>
      <vt:lpstr>'9. GL'!Área_de_impresión</vt:lpstr>
      <vt:lpstr>PLANTILLA!Área_de_impresión</vt:lpstr>
      <vt:lpstr>'1. DE'!Títulos_a_imprimir</vt:lpstr>
      <vt:lpstr>'10.TI'!Títulos_a_imprimir</vt:lpstr>
      <vt:lpstr>'11. ES'!Títulos_a_imprimir</vt:lpstr>
      <vt:lpstr>'2. CP'!Títulos_a_imprimir</vt:lpstr>
      <vt:lpstr>'3. DH'!Títulos_a_imprimir</vt:lpstr>
      <vt:lpstr>'4. PC'!Títulos_a_imprimir</vt:lpstr>
      <vt:lpstr>'5. VA'!Títulos_a_imprimir</vt:lpstr>
      <vt:lpstr>'6. SC'!Títulos_a_imprimir</vt:lpstr>
      <vt:lpstr>'7. TH'!Títulos_a_imprimir</vt:lpstr>
      <vt:lpstr>'8. AF'!Títulos_a_imprimir</vt:lpstr>
      <vt:lpstr>'9. GL'!Títulos_a_imprimir</vt:lpstr>
      <vt:lpstr>PLANTILLA!Títulos_a_imprimir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Santana</dc:creator>
  <cp:lastModifiedBy>Luz Adriana Santana</cp:lastModifiedBy>
  <cp:lastPrinted>2026-04-29T14:47:50Z</cp:lastPrinted>
  <dcterms:created xsi:type="dcterms:W3CDTF">2022-07-27T13:35:11Z</dcterms:created>
  <dcterms:modified xsi:type="dcterms:W3CDTF">2026-04-29T14:50:17Z</dcterms:modified>
</cp:coreProperties>
</file>